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Anderson Ozawa\Desktop\"/>
    </mc:Choice>
  </mc:AlternateContent>
  <bookViews>
    <workbookView xWindow="0" yWindow="600" windowWidth="19200" windowHeight="7350"/>
  </bookViews>
  <sheets>
    <sheet name="MAPA_PONTOS_DETECÇÃO" sheetId="4" r:id="rId1"/>
    <sheet name="FOLHA_TESTE" sheetId="1" r:id="rId2"/>
    <sheet name="RESUMO_ANÁLISE" sheetId="3" r:id="rId3"/>
  </sheets>
  <definedNames>
    <definedName name="_xlnm.Print_Area" localSheetId="1">FOLHA_TESTE!$A$1:$I$104</definedName>
    <definedName name="_xlnm.Print_Area" localSheetId="2">RESUMO_ANÁLISE!$A$310:$P$366</definedName>
    <definedName name="_xlnm.Print_Titles" localSheetId="0">MAPA_PONTOS_DETECÇÃO!$1:$3</definedName>
  </definedNames>
  <calcPr calcId="171027"/>
</workbook>
</file>

<file path=xl/calcChain.xml><?xml version="1.0" encoding="utf-8"?>
<calcChain xmlns="http://schemas.openxmlformats.org/spreadsheetml/2006/main">
  <c r="H3" i="4" l="1"/>
  <c r="G298" i="3"/>
  <c r="G299" i="3" s="1"/>
  <c r="G300" i="3" s="1"/>
  <c r="G295" i="3"/>
  <c r="G296" i="3" s="1"/>
  <c r="G297" i="3" s="1"/>
  <c r="G292" i="3"/>
  <c r="G293" i="3" s="1"/>
  <c r="G294" i="3" s="1"/>
  <c r="G289" i="3"/>
  <c r="G286" i="3"/>
  <c r="G287" i="3" s="1"/>
  <c r="G288" i="3" s="1"/>
  <c r="G283" i="3"/>
  <c r="G284" i="3" s="1"/>
  <c r="G285" i="3" s="1"/>
  <c r="G280" i="3"/>
  <c r="G281" i="3" s="1"/>
  <c r="G282" i="3" s="1"/>
  <c r="G277" i="3"/>
  <c r="G274" i="3"/>
  <c r="G275" i="3" s="1"/>
  <c r="G276" i="3" s="1"/>
  <c r="E298" i="3"/>
  <c r="E299" i="3" s="1"/>
  <c r="E300" i="3" s="1"/>
  <c r="E295" i="3"/>
  <c r="E292" i="3"/>
  <c r="E293" i="3" s="1"/>
  <c r="E289" i="3"/>
  <c r="E290" i="3" s="1"/>
  <c r="E286" i="3"/>
  <c r="E287" i="3" s="1"/>
  <c r="F287" i="3" s="1"/>
  <c r="H287" i="3" s="1"/>
  <c r="E283" i="3"/>
  <c r="E280" i="3"/>
  <c r="F280" i="3" s="1"/>
  <c r="E277" i="3"/>
  <c r="E278" i="3" s="1"/>
  <c r="E279" i="3" s="1"/>
  <c r="E274" i="3"/>
  <c r="F274" i="3" s="1"/>
  <c r="C298" i="3"/>
  <c r="C299" i="3" s="1"/>
  <c r="C295" i="3"/>
  <c r="C296" i="3" s="1"/>
  <c r="C292" i="3"/>
  <c r="C293" i="3" s="1"/>
  <c r="C289" i="3"/>
  <c r="C290" i="3" s="1"/>
  <c r="D290" i="3" s="1"/>
  <c r="C286" i="3"/>
  <c r="C287" i="3" s="1"/>
  <c r="C283" i="3"/>
  <c r="C284" i="3" s="1"/>
  <c r="C280" i="3"/>
  <c r="C277" i="3"/>
  <c r="C274" i="3"/>
  <c r="C275" i="3" s="1"/>
  <c r="G245" i="3"/>
  <c r="G246" i="3" s="1"/>
  <c r="G247" i="3" s="1"/>
  <c r="G242" i="3"/>
  <c r="G239" i="3"/>
  <c r="H239" i="3" s="1"/>
  <c r="G236" i="3"/>
  <c r="G237" i="3" s="1"/>
  <c r="G238" i="3" s="1"/>
  <c r="G233" i="3"/>
  <c r="G234" i="3" s="1"/>
  <c r="G235" i="3" s="1"/>
  <c r="G230" i="3"/>
  <c r="G227" i="3"/>
  <c r="H227" i="3" s="1"/>
  <c r="G224" i="3"/>
  <c r="G225" i="3" s="1"/>
  <c r="G226" i="3" s="1"/>
  <c r="G221" i="3"/>
  <c r="G222" i="3" s="1"/>
  <c r="G223" i="3" s="1"/>
  <c r="E231" i="3"/>
  <c r="F231" i="3" s="1"/>
  <c r="H231" i="3" s="1"/>
  <c r="E245" i="3"/>
  <c r="E246" i="3" s="1"/>
  <c r="E242" i="3"/>
  <c r="E243" i="3" s="1"/>
  <c r="E239" i="3"/>
  <c r="E240" i="3" s="1"/>
  <c r="F240" i="3" s="1"/>
  <c r="H240" i="3" s="1"/>
  <c r="E236" i="3"/>
  <c r="E233" i="3"/>
  <c r="E234" i="3" s="1"/>
  <c r="E230" i="3"/>
  <c r="E227" i="3"/>
  <c r="E224" i="3"/>
  <c r="E221" i="3"/>
  <c r="E222" i="3" s="1"/>
  <c r="F222" i="3" s="1"/>
  <c r="H222" i="3" s="1"/>
  <c r="C245" i="3"/>
  <c r="C246" i="3" s="1"/>
  <c r="D246" i="3" s="1"/>
  <c r="C242" i="3"/>
  <c r="C239" i="3"/>
  <c r="C240" i="3" s="1"/>
  <c r="C236" i="3"/>
  <c r="C237" i="3" s="1"/>
  <c r="C238" i="3" s="1"/>
  <c r="C233" i="3"/>
  <c r="C234" i="3" s="1"/>
  <c r="C230" i="3"/>
  <c r="C227" i="3"/>
  <c r="C228" i="3" s="1"/>
  <c r="C224" i="3"/>
  <c r="C225" i="3" s="1"/>
  <c r="C221" i="3"/>
  <c r="C222" i="3" s="1"/>
  <c r="D222" i="3" s="1"/>
  <c r="G181" i="3"/>
  <c r="G192" i="3"/>
  <c r="G193" i="3" s="1"/>
  <c r="G194" i="3" s="1"/>
  <c r="G189" i="3"/>
  <c r="G190" i="3" s="1"/>
  <c r="G191" i="3" s="1"/>
  <c r="G186" i="3"/>
  <c r="G187" i="3" s="1"/>
  <c r="G188" i="3" s="1"/>
  <c r="G183" i="3"/>
  <c r="G180" i="3"/>
  <c r="G177" i="3"/>
  <c r="H177" i="3" s="1"/>
  <c r="G174" i="3"/>
  <c r="G175" i="3" s="1"/>
  <c r="G171" i="3"/>
  <c r="G168" i="3"/>
  <c r="G169" i="3" s="1"/>
  <c r="G170" i="3" s="1"/>
  <c r="E192" i="3"/>
  <c r="E193" i="3" s="1"/>
  <c r="E189" i="3"/>
  <c r="E186" i="3"/>
  <c r="E187" i="3" s="1"/>
  <c r="E183" i="3"/>
  <c r="E184" i="3" s="1"/>
  <c r="F184" i="3" s="1"/>
  <c r="H184" i="3" s="1"/>
  <c r="E180" i="3"/>
  <c r="E181" i="3" s="1"/>
  <c r="E177" i="3"/>
  <c r="E174" i="3"/>
  <c r="E171" i="3"/>
  <c r="E168" i="3"/>
  <c r="E169" i="3" s="1"/>
  <c r="C193" i="3"/>
  <c r="D193" i="3" s="1"/>
  <c r="C192" i="3"/>
  <c r="C189" i="3"/>
  <c r="C190" i="3" s="1"/>
  <c r="C186" i="3"/>
  <c r="C187" i="3" s="1"/>
  <c r="C183" i="3"/>
  <c r="C180" i="3"/>
  <c r="C181" i="3" s="1"/>
  <c r="C177" i="3"/>
  <c r="C178" i="3" s="1"/>
  <c r="C174" i="3"/>
  <c r="C175" i="3" s="1"/>
  <c r="C176" i="3" s="1"/>
  <c r="C171" i="3"/>
  <c r="C168" i="3"/>
  <c r="C169" i="3" s="1"/>
  <c r="G139" i="3"/>
  <c r="G140" i="3" s="1"/>
  <c r="G141" i="3" s="1"/>
  <c r="G136" i="3"/>
  <c r="G133" i="3"/>
  <c r="G134" i="3" s="1"/>
  <c r="G135" i="3" s="1"/>
  <c r="G130" i="3"/>
  <c r="G131" i="3" s="1"/>
  <c r="G132" i="3" s="1"/>
  <c r="G127" i="3"/>
  <c r="G128" i="3" s="1"/>
  <c r="G124" i="3"/>
  <c r="G121" i="3"/>
  <c r="G122" i="3" s="1"/>
  <c r="G118" i="3"/>
  <c r="G115" i="3"/>
  <c r="G116" i="3" s="1"/>
  <c r="E137" i="3"/>
  <c r="F137" i="3" s="1"/>
  <c r="H137" i="3" s="1"/>
  <c r="E139" i="3"/>
  <c r="F139" i="3" s="1"/>
  <c r="E136" i="3"/>
  <c r="E133" i="3"/>
  <c r="E134" i="3" s="1"/>
  <c r="E135" i="3" s="1"/>
  <c r="E130" i="3"/>
  <c r="E127" i="3"/>
  <c r="E128" i="3" s="1"/>
  <c r="E124" i="3"/>
  <c r="E125" i="3" s="1"/>
  <c r="E121" i="3"/>
  <c r="E122" i="3" s="1"/>
  <c r="E123" i="3" s="1"/>
  <c r="E118" i="3"/>
  <c r="E144" i="3" s="1"/>
  <c r="F144" i="3" s="1"/>
  <c r="E115" i="3"/>
  <c r="F115" i="3" s="1"/>
  <c r="C131" i="3"/>
  <c r="C132" i="3" s="1"/>
  <c r="C139" i="3"/>
  <c r="C140" i="3" s="1"/>
  <c r="D140" i="3" s="1"/>
  <c r="C136" i="3"/>
  <c r="C137" i="3" s="1"/>
  <c r="D137" i="3" s="1"/>
  <c r="C133" i="3"/>
  <c r="C134" i="3" s="1"/>
  <c r="D134" i="3" s="1"/>
  <c r="C130" i="3"/>
  <c r="C127" i="3"/>
  <c r="C128" i="3" s="1"/>
  <c r="C129" i="3" s="1"/>
  <c r="C124" i="3"/>
  <c r="C121" i="3"/>
  <c r="D121" i="3" s="1"/>
  <c r="C118" i="3"/>
  <c r="C119" i="3" s="1"/>
  <c r="C115" i="3"/>
  <c r="C116" i="3" s="1"/>
  <c r="G84" i="3"/>
  <c r="G85" i="3" s="1"/>
  <c r="G72" i="3"/>
  <c r="G73" i="3" s="1"/>
  <c r="G86" i="3"/>
  <c r="H86" i="3" s="1"/>
  <c r="G83" i="3"/>
  <c r="G80" i="3"/>
  <c r="G81" i="3" s="1"/>
  <c r="G82" i="3" s="1"/>
  <c r="G77" i="3"/>
  <c r="G78" i="3" s="1"/>
  <c r="G74" i="3"/>
  <c r="G75" i="3" s="1"/>
  <c r="G76" i="3" s="1"/>
  <c r="G71" i="3"/>
  <c r="G68" i="3"/>
  <c r="G69" i="3" s="1"/>
  <c r="G65" i="3"/>
  <c r="G66" i="3" s="1"/>
  <c r="G62" i="3"/>
  <c r="G63" i="3" s="1"/>
  <c r="E81" i="3"/>
  <c r="F81" i="3" s="1"/>
  <c r="H81" i="3" s="1"/>
  <c r="E86" i="3"/>
  <c r="E87" i="3" s="1"/>
  <c r="F87" i="3" s="1"/>
  <c r="H87" i="3" s="1"/>
  <c r="E83" i="3"/>
  <c r="E84" i="3" s="1"/>
  <c r="F84" i="3" s="1"/>
  <c r="H84" i="3" s="1"/>
  <c r="E80" i="3"/>
  <c r="E77" i="3"/>
  <c r="E78" i="3" s="1"/>
  <c r="E74" i="3"/>
  <c r="E75" i="3" s="1"/>
  <c r="E76" i="3" s="1"/>
  <c r="E71" i="3"/>
  <c r="E72" i="3" s="1"/>
  <c r="F72" i="3" s="1"/>
  <c r="H72" i="3" s="1"/>
  <c r="E68" i="3"/>
  <c r="E69" i="3" s="1"/>
  <c r="E65" i="3"/>
  <c r="E66" i="3" s="1"/>
  <c r="E62" i="3"/>
  <c r="E63" i="3" s="1"/>
  <c r="C87" i="3"/>
  <c r="D87" i="3" s="1"/>
  <c r="C75" i="3"/>
  <c r="C72" i="3"/>
  <c r="C63" i="3"/>
  <c r="D63" i="3" s="1"/>
  <c r="C86" i="3"/>
  <c r="C83" i="3"/>
  <c r="C84" i="3" s="1"/>
  <c r="C80" i="3"/>
  <c r="C81" i="3" s="1"/>
  <c r="D81" i="3" s="1"/>
  <c r="C77" i="3"/>
  <c r="C78" i="3" s="1"/>
  <c r="D78" i="3" s="1"/>
  <c r="C74" i="3"/>
  <c r="C71" i="3"/>
  <c r="C68" i="3"/>
  <c r="C69" i="3" s="1"/>
  <c r="C70" i="3" s="1"/>
  <c r="C65" i="3"/>
  <c r="D65" i="3" s="1"/>
  <c r="C62" i="3"/>
  <c r="I2" i="3"/>
  <c r="I55" i="3" s="1"/>
  <c r="I108" i="3" s="1"/>
  <c r="I161" i="3" s="1"/>
  <c r="I214" i="3" s="1"/>
  <c r="I267" i="3" s="1"/>
  <c r="H55" i="1"/>
  <c r="D55" i="1"/>
  <c r="A55" i="1"/>
  <c r="A54" i="1"/>
  <c r="I94" i="1"/>
  <c r="H94" i="1"/>
  <c r="F94" i="1"/>
  <c r="E94" i="1"/>
  <c r="C94" i="1"/>
  <c r="B94" i="1"/>
  <c r="I81" i="1"/>
  <c r="H81" i="1"/>
  <c r="F81" i="1"/>
  <c r="E81" i="1"/>
  <c r="C81" i="1"/>
  <c r="B81" i="1"/>
  <c r="I68" i="1"/>
  <c r="H68" i="1"/>
  <c r="F68" i="1"/>
  <c r="E68" i="1"/>
  <c r="C68" i="1"/>
  <c r="B68" i="1"/>
  <c r="I42" i="1"/>
  <c r="H42" i="1"/>
  <c r="I29" i="1"/>
  <c r="H29" i="1"/>
  <c r="I16" i="1"/>
  <c r="H16" i="1"/>
  <c r="A214" i="3"/>
  <c r="A267" i="3" s="1"/>
  <c r="A161" i="3"/>
  <c r="A110" i="3"/>
  <c r="A163" i="3" s="1"/>
  <c r="A216" i="3" s="1"/>
  <c r="A269" i="3" s="1"/>
  <c r="A108" i="3"/>
  <c r="A57" i="3"/>
  <c r="A56" i="3"/>
  <c r="A109" i="3" s="1"/>
  <c r="A162" i="3" s="1"/>
  <c r="A215" i="3" s="1"/>
  <c r="A268" i="3" s="1"/>
  <c r="A55" i="3"/>
  <c r="G33" i="3"/>
  <c r="G34" i="3" s="1"/>
  <c r="G30" i="3"/>
  <c r="G31" i="3" s="1"/>
  <c r="G27" i="3"/>
  <c r="G24" i="3"/>
  <c r="H24" i="3" s="1"/>
  <c r="G21" i="3"/>
  <c r="G18" i="3"/>
  <c r="H18" i="3" s="1"/>
  <c r="G15" i="3"/>
  <c r="G16" i="3" s="1"/>
  <c r="G12" i="3"/>
  <c r="H12" i="3" s="1"/>
  <c r="G9" i="3"/>
  <c r="G10" i="3" s="1"/>
  <c r="E33" i="3"/>
  <c r="F33" i="3" s="1"/>
  <c r="E30" i="3"/>
  <c r="E31" i="3" s="1"/>
  <c r="F31" i="3" s="1"/>
  <c r="H31" i="3" s="1"/>
  <c r="E27" i="3"/>
  <c r="F27" i="3" s="1"/>
  <c r="E24" i="3"/>
  <c r="E25" i="3" s="1"/>
  <c r="F25" i="3" s="1"/>
  <c r="H25" i="3" s="1"/>
  <c r="E21" i="3"/>
  <c r="F21" i="3" s="1"/>
  <c r="E18" i="3"/>
  <c r="E19" i="3" s="1"/>
  <c r="F19" i="3" s="1"/>
  <c r="H19" i="3" s="1"/>
  <c r="E15" i="3"/>
  <c r="F15" i="3" s="1"/>
  <c r="E12" i="3"/>
  <c r="E13" i="3" s="1"/>
  <c r="F13" i="3" s="1"/>
  <c r="H13" i="3" s="1"/>
  <c r="E9" i="3"/>
  <c r="F9" i="3" s="1"/>
  <c r="A1" i="3"/>
  <c r="A54" i="3" s="1"/>
  <c r="A107" i="3" s="1"/>
  <c r="A160" i="3" s="1"/>
  <c r="A213" i="3" s="1"/>
  <c r="A266" i="3" s="1"/>
  <c r="G22" i="3"/>
  <c r="G19" i="3"/>
  <c r="H69" i="4"/>
  <c r="H85" i="4" s="1"/>
  <c r="H101" i="4" s="1"/>
  <c r="F69" i="4"/>
  <c r="F85" i="4" s="1"/>
  <c r="F101" i="4" s="1"/>
  <c r="D69" i="4"/>
  <c r="D85" i="4" s="1"/>
  <c r="D101" i="4" s="1"/>
  <c r="H19" i="4"/>
  <c r="H35" i="4" s="1"/>
  <c r="H51" i="4" s="1"/>
  <c r="F19" i="4"/>
  <c r="F35" i="4" s="1"/>
  <c r="F51" i="4" s="1"/>
  <c r="D19" i="4"/>
  <c r="D35" i="4" s="1"/>
  <c r="D51" i="4" s="1"/>
  <c r="A2" i="4"/>
  <c r="C33" i="3"/>
  <c r="C34" i="3" s="1"/>
  <c r="C30" i="3"/>
  <c r="C31" i="3" s="1"/>
  <c r="C27" i="3"/>
  <c r="C28" i="3" s="1"/>
  <c r="C24" i="3"/>
  <c r="C25" i="3" s="1"/>
  <c r="C21" i="3"/>
  <c r="C22" i="3" s="1"/>
  <c r="C18" i="3"/>
  <c r="C19" i="3" s="1"/>
  <c r="C15" i="3"/>
  <c r="C16" i="3" s="1"/>
  <c r="C12" i="3"/>
  <c r="C13" i="3" s="1"/>
  <c r="C9" i="3"/>
  <c r="C10" i="3" s="1"/>
  <c r="G303" i="3"/>
  <c r="H303" i="3" s="1"/>
  <c r="F299" i="3"/>
  <c r="H299" i="3" s="1"/>
  <c r="F298" i="3"/>
  <c r="D298" i="3"/>
  <c r="D293" i="3"/>
  <c r="H292" i="3"/>
  <c r="F292" i="3"/>
  <c r="C291" i="3"/>
  <c r="D289" i="3"/>
  <c r="D286" i="3"/>
  <c r="H280" i="3"/>
  <c r="D277" i="3"/>
  <c r="H274" i="3"/>
  <c r="D274" i="3"/>
  <c r="C247" i="3"/>
  <c r="H245" i="3"/>
  <c r="F245" i="3"/>
  <c r="D245" i="3"/>
  <c r="F242" i="3"/>
  <c r="D239" i="3"/>
  <c r="D236" i="3"/>
  <c r="H233" i="3"/>
  <c r="F233" i="3"/>
  <c r="D233" i="3"/>
  <c r="F230" i="3"/>
  <c r="D227" i="3"/>
  <c r="H224" i="3"/>
  <c r="D224" i="3"/>
  <c r="C223" i="3"/>
  <c r="H221" i="3"/>
  <c r="F221" i="3"/>
  <c r="D221" i="3"/>
  <c r="H192" i="3"/>
  <c r="F192" i="3"/>
  <c r="D192" i="3"/>
  <c r="H189" i="3"/>
  <c r="D189" i="3"/>
  <c r="F186" i="3"/>
  <c r="D186" i="3"/>
  <c r="F183" i="3"/>
  <c r="H180" i="3"/>
  <c r="F180" i="3"/>
  <c r="D180" i="3"/>
  <c r="D177" i="3"/>
  <c r="D175" i="3"/>
  <c r="D174" i="3"/>
  <c r="H168" i="3"/>
  <c r="C141" i="3"/>
  <c r="H139" i="3"/>
  <c r="D139" i="3"/>
  <c r="C138" i="3"/>
  <c r="F136" i="3"/>
  <c r="D136" i="3"/>
  <c r="F134" i="3"/>
  <c r="H134" i="3" s="1"/>
  <c r="H133" i="3"/>
  <c r="F133" i="3"/>
  <c r="D131" i="3"/>
  <c r="H130" i="3"/>
  <c r="D130" i="3"/>
  <c r="G129" i="3"/>
  <c r="D128" i="3"/>
  <c r="H127" i="3"/>
  <c r="D127" i="3"/>
  <c r="F124" i="3"/>
  <c r="D124" i="3"/>
  <c r="F122" i="3"/>
  <c r="H122" i="3" s="1"/>
  <c r="H121" i="3"/>
  <c r="F121" i="3"/>
  <c r="H118" i="3"/>
  <c r="D118" i="3"/>
  <c r="G117" i="3"/>
  <c r="D116" i="3"/>
  <c r="H115" i="3"/>
  <c r="D115" i="3"/>
  <c r="D86" i="3"/>
  <c r="E85" i="3"/>
  <c r="H83" i="3"/>
  <c r="F83" i="3"/>
  <c r="D83" i="3"/>
  <c r="C82" i="3"/>
  <c r="F80" i="3"/>
  <c r="D80" i="3"/>
  <c r="H77" i="3"/>
  <c r="F77" i="3"/>
  <c r="C76" i="3"/>
  <c r="D75" i="3"/>
  <c r="F74" i="3"/>
  <c r="D74" i="3"/>
  <c r="E73" i="3"/>
  <c r="C73" i="3"/>
  <c r="D72" i="3"/>
  <c r="H71" i="3"/>
  <c r="D71" i="3"/>
  <c r="G70" i="3"/>
  <c r="D69" i="3"/>
  <c r="H68" i="3"/>
  <c r="F68" i="3"/>
  <c r="D68" i="3"/>
  <c r="G67" i="3"/>
  <c r="F65" i="3"/>
  <c r="C64" i="3"/>
  <c r="H62" i="3"/>
  <c r="F62" i="3"/>
  <c r="D62" i="3"/>
  <c r="H21" i="3"/>
  <c r="H9" i="3"/>
  <c r="F12" i="3"/>
  <c r="F243" i="3" l="1"/>
  <c r="H243" i="3" s="1"/>
  <c r="H244" i="3" s="1"/>
  <c r="E244" i="3"/>
  <c r="C85" i="3"/>
  <c r="D84" i="3"/>
  <c r="D119" i="3"/>
  <c r="D120" i="3" s="1"/>
  <c r="C120" i="3"/>
  <c r="C122" i="3"/>
  <c r="D133" i="3"/>
  <c r="C135" i="3"/>
  <c r="G250" i="3"/>
  <c r="H250" i="3" s="1"/>
  <c r="H298" i="3"/>
  <c r="C144" i="3"/>
  <c r="D77" i="3"/>
  <c r="D79" i="3" s="1"/>
  <c r="C79" i="3"/>
  <c r="C88" i="3"/>
  <c r="E241" i="3"/>
  <c r="H65" i="3"/>
  <c r="F71" i="3"/>
  <c r="G79" i="3"/>
  <c r="H236" i="3"/>
  <c r="D283" i="3"/>
  <c r="D285" i="3" s="1"/>
  <c r="D295" i="3"/>
  <c r="G178" i="3"/>
  <c r="G179" i="3" s="1"/>
  <c r="E281" i="3"/>
  <c r="F281" i="3" s="1"/>
  <c r="H281" i="3" s="1"/>
  <c r="H286" i="3"/>
  <c r="H288" i="3" s="1"/>
  <c r="G228" i="3"/>
  <c r="G229" i="3" s="1"/>
  <c r="G197" i="3"/>
  <c r="H283" i="3"/>
  <c r="G240" i="3"/>
  <c r="G241" i="3" s="1"/>
  <c r="G176" i="3"/>
  <c r="H174" i="3" s="1"/>
  <c r="H186" i="3"/>
  <c r="H295" i="3"/>
  <c r="F234" i="3"/>
  <c r="H234" i="3" s="1"/>
  <c r="E235" i="3"/>
  <c r="E188" i="3"/>
  <c r="F187" i="3"/>
  <c r="H187" i="3" s="1"/>
  <c r="H188" i="3" s="1"/>
  <c r="E172" i="3"/>
  <c r="F277" i="3"/>
  <c r="E175" i="3"/>
  <c r="E185" i="3"/>
  <c r="F278" i="3"/>
  <c r="H278" i="3" s="1"/>
  <c r="F239" i="3"/>
  <c r="F289" i="3"/>
  <c r="C179" i="3"/>
  <c r="D178" i="3"/>
  <c r="C191" i="3"/>
  <c r="D190" i="3"/>
  <c r="D191" i="3" s="1"/>
  <c r="C226" i="3"/>
  <c r="D225" i="3"/>
  <c r="C288" i="3"/>
  <c r="D287" i="3"/>
  <c r="D288" i="3" s="1"/>
  <c r="C182" i="3"/>
  <c r="D181" i="3"/>
  <c r="D228" i="3"/>
  <c r="C229" i="3"/>
  <c r="C285" i="3"/>
  <c r="D284" i="3"/>
  <c r="C297" i="3"/>
  <c r="D296" i="3"/>
  <c r="D297" i="3" s="1"/>
  <c r="G64" i="3"/>
  <c r="H74" i="3"/>
  <c r="H80" i="3"/>
  <c r="H82" i="3" s="1"/>
  <c r="G91" i="3"/>
  <c r="H91" i="3" s="1"/>
  <c r="G87" i="3"/>
  <c r="G88" i="3" s="1"/>
  <c r="G25" i="3"/>
  <c r="G26" i="3" s="1"/>
  <c r="G119" i="3"/>
  <c r="G120" i="3" s="1"/>
  <c r="H30" i="3"/>
  <c r="E79" i="3"/>
  <c r="F78" i="3"/>
  <c r="H78" i="3" s="1"/>
  <c r="F69" i="3"/>
  <c r="H69" i="3" s="1"/>
  <c r="H70" i="3" s="1"/>
  <c r="E70" i="3"/>
  <c r="E67" i="3"/>
  <c r="F66" i="3"/>
  <c r="H66" i="3" s="1"/>
  <c r="E129" i="3"/>
  <c r="F128" i="3"/>
  <c r="H128" i="3" s="1"/>
  <c r="H129" i="3" s="1"/>
  <c r="F125" i="3"/>
  <c r="H125" i="3" s="1"/>
  <c r="E126" i="3"/>
  <c r="E92" i="3"/>
  <c r="F92" i="3" s="1"/>
  <c r="F93" i="3" s="1"/>
  <c r="E138" i="3"/>
  <c r="E34" i="3"/>
  <c r="F34" i="3" s="1"/>
  <c r="H34" i="3" s="1"/>
  <c r="E116" i="3"/>
  <c r="E140" i="3"/>
  <c r="E82" i="3"/>
  <c r="E88" i="3"/>
  <c r="F63" i="3"/>
  <c r="H63" i="3" s="1"/>
  <c r="F75" i="3"/>
  <c r="H75" i="3" s="1"/>
  <c r="F86" i="3"/>
  <c r="F88" i="3" s="1"/>
  <c r="E91" i="3"/>
  <c r="F91" i="3" s="1"/>
  <c r="F127" i="3"/>
  <c r="C184" i="3"/>
  <c r="D184" i="3" s="1"/>
  <c r="C170" i="3"/>
  <c r="D168" i="3" s="1"/>
  <c r="E197" i="3"/>
  <c r="F177" i="3"/>
  <c r="E178" i="3"/>
  <c r="F178" i="3" s="1"/>
  <c r="H178" i="3" s="1"/>
  <c r="C241" i="3"/>
  <c r="D240" i="3"/>
  <c r="E294" i="3"/>
  <c r="F293" i="3"/>
  <c r="H293" i="3" s="1"/>
  <c r="H294" i="3" s="1"/>
  <c r="G123" i="3"/>
  <c r="D169" i="3"/>
  <c r="E119" i="3"/>
  <c r="E120" i="3" s="1"/>
  <c r="F118" i="3"/>
  <c r="E131" i="3"/>
  <c r="F131" i="3" s="1"/>
  <c r="H131" i="3" s="1"/>
  <c r="H132" i="3" s="1"/>
  <c r="F130" i="3"/>
  <c r="H124" i="3"/>
  <c r="H126" i="3" s="1"/>
  <c r="G125" i="3"/>
  <c r="G126" i="3" s="1"/>
  <c r="G144" i="3"/>
  <c r="H144" i="3" s="1"/>
  <c r="G137" i="3"/>
  <c r="G138" i="3" s="1"/>
  <c r="H136" i="3"/>
  <c r="H138" i="3" s="1"/>
  <c r="D187" i="3"/>
  <c r="C188" i="3"/>
  <c r="E170" i="3"/>
  <c r="F168" i="3" s="1"/>
  <c r="E182" i="3"/>
  <c r="F181" i="3"/>
  <c r="H181" i="3" s="1"/>
  <c r="F193" i="3"/>
  <c r="H193" i="3" s="1"/>
  <c r="H194" i="3" s="1"/>
  <c r="E194" i="3"/>
  <c r="C278" i="3"/>
  <c r="D278" i="3" s="1"/>
  <c r="D275" i="3"/>
  <c r="D276" i="3" s="1"/>
  <c r="C276" i="3"/>
  <c r="D299" i="3"/>
  <c r="C300" i="3"/>
  <c r="F283" i="3"/>
  <c r="E284" i="3"/>
  <c r="E296" i="3"/>
  <c r="F296" i="3" s="1"/>
  <c r="H296" i="3" s="1"/>
  <c r="F295" i="3"/>
  <c r="C197" i="3"/>
  <c r="I315" i="3" s="1"/>
  <c r="C172" i="3"/>
  <c r="E190" i="3"/>
  <c r="F190" i="3" s="1"/>
  <c r="H190" i="3" s="1"/>
  <c r="F189" i="3"/>
  <c r="C235" i="3"/>
  <c r="D234" i="3"/>
  <c r="E64" i="3"/>
  <c r="D183" i="3"/>
  <c r="C194" i="3"/>
  <c r="C125" i="3"/>
  <c r="D125" i="3" s="1"/>
  <c r="D126" i="3" s="1"/>
  <c r="F224" i="3"/>
  <c r="E225" i="3"/>
  <c r="F225" i="3" s="1"/>
  <c r="H225" i="3" s="1"/>
  <c r="H226" i="3" s="1"/>
  <c r="F236" i="3"/>
  <c r="E237" i="3"/>
  <c r="F237" i="3" s="1"/>
  <c r="H237" i="3" s="1"/>
  <c r="F246" i="3"/>
  <c r="H246" i="3" s="1"/>
  <c r="E247" i="3"/>
  <c r="H230" i="3"/>
  <c r="H232" i="3" s="1"/>
  <c r="G231" i="3"/>
  <c r="G232" i="3" s="1"/>
  <c r="G252" i="3" s="1"/>
  <c r="H242" i="3"/>
  <c r="G243" i="3"/>
  <c r="G244" i="3" s="1"/>
  <c r="H277" i="3"/>
  <c r="H279" i="3" s="1"/>
  <c r="G278" i="3"/>
  <c r="G279" i="3" s="1"/>
  <c r="H289" i="3"/>
  <c r="G290" i="3"/>
  <c r="G291" i="3"/>
  <c r="H27" i="3"/>
  <c r="G28" i="3"/>
  <c r="G29" i="3" s="1"/>
  <c r="C91" i="3"/>
  <c r="C66" i="3"/>
  <c r="C145" i="3"/>
  <c r="D145" i="3" s="1"/>
  <c r="C117" i="3"/>
  <c r="E176" i="3"/>
  <c r="F174" i="3" s="1"/>
  <c r="G172" i="3"/>
  <c r="G173" i="3" s="1"/>
  <c r="H171" i="3" s="1"/>
  <c r="G185" i="3"/>
  <c r="H183" i="3"/>
  <c r="G184" i="3"/>
  <c r="C250" i="3"/>
  <c r="D250" i="3" s="1"/>
  <c r="D230" i="3"/>
  <c r="C231" i="3"/>
  <c r="C232" i="3" s="1"/>
  <c r="C243" i="3"/>
  <c r="D243" i="3" s="1"/>
  <c r="D242" i="3"/>
  <c r="D244" i="3" s="1"/>
  <c r="D235" i="3"/>
  <c r="D241" i="3"/>
  <c r="E228" i="3"/>
  <c r="F228" i="3" s="1"/>
  <c r="H228" i="3" s="1"/>
  <c r="C281" i="3"/>
  <c r="D281" i="3" s="1"/>
  <c r="E275" i="3"/>
  <c r="E291" i="3"/>
  <c r="F290" i="3"/>
  <c r="H290" i="3" s="1"/>
  <c r="H291" i="3" s="1"/>
  <c r="E288" i="3"/>
  <c r="F286" i="3"/>
  <c r="H282" i="3"/>
  <c r="E303" i="3"/>
  <c r="F303" i="3" s="1"/>
  <c r="C294" i="3"/>
  <c r="D292" i="3"/>
  <c r="D294" i="3" s="1"/>
  <c r="D280" i="3"/>
  <c r="C303" i="3"/>
  <c r="E238" i="3"/>
  <c r="E232" i="3"/>
  <c r="F227" i="3"/>
  <c r="F229" i="3" s="1"/>
  <c r="E250" i="3"/>
  <c r="F250" i="3" s="1"/>
  <c r="E223" i="3"/>
  <c r="D247" i="3"/>
  <c r="D237" i="3"/>
  <c r="D238" i="3" s="1"/>
  <c r="C251" i="3"/>
  <c r="K316" i="3" s="1"/>
  <c r="L316" i="3" s="1"/>
  <c r="D231" i="3"/>
  <c r="D229" i="3"/>
  <c r="D226" i="3"/>
  <c r="D223" i="3"/>
  <c r="G182" i="3"/>
  <c r="F185" i="3"/>
  <c r="F182" i="3"/>
  <c r="D141" i="3"/>
  <c r="D138" i="3"/>
  <c r="D135" i="3"/>
  <c r="D117" i="3"/>
  <c r="D132" i="3"/>
  <c r="D129" i="3"/>
  <c r="F18" i="3"/>
  <c r="E10" i="3"/>
  <c r="F10" i="3" s="1"/>
  <c r="H10" i="3" s="1"/>
  <c r="E22" i="3"/>
  <c r="F22" i="3" s="1"/>
  <c r="H22" i="3" s="1"/>
  <c r="F24" i="3"/>
  <c r="E28" i="3"/>
  <c r="F28" i="3" s="1"/>
  <c r="H28" i="3" s="1"/>
  <c r="G13" i="3"/>
  <c r="G14" i="3" s="1"/>
  <c r="F30" i="3"/>
  <c r="E16" i="3"/>
  <c r="F16" i="3" s="1"/>
  <c r="H16" i="3" s="1"/>
  <c r="H15" i="3"/>
  <c r="F123" i="3"/>
  <c r="F135" i="3"/>
  <c r="F235" i="3"/>
  <c r="F244" i="3"/>
  <c r="F64" i="3"/>
  <c r="F67" i="3"/>
  <c r="F73" i="3"/>
  <c r="F79" i="3"/>
  <c r="F82" i="3"/>
  <c r="F85" i="3"/>
  <c r="D170" i="3"/>
  <c r="D176" i="3"/>
  <c r="D179" i="3"/>
  <c r="D182" i="3"/>
  <c r="D188" i="3"/>
  <c r="D194" i="3"/>
  <c r="D279" i="3"/>
  <c r="D291" i="3"/>
  <c r="D300" i="3"/>
  <c r="F126" i="3"/>
  <c r="F132" i="3"/>
  <c r="F138" i="3"/>
  <c r="F223" i="3"/>
  <c r="F232" i="3"/>
  <c r="F241" i="3"/>
  <c r="F279" i="3"/>
  <c r="F282" i="3"/>
  <c r="F288" i="3"/>
  <c r="F291" i="3"/>
  <c r="F300" i="3"/>
  <c r="D64" i="3"/>
  <c r="D70" i="3"/>
  <c r="D73" i="3"/>
  <c r="D76" i="3"/>
  <c r="D82" i="3"/>
  <c r="D85" i="3"/>
  <c r="D88" i="3"/>
  <c r="F11" i="3"/>
  <c r="I144" i="3"/>
  <c r="J144" i="3" s="1"/>
  <c r="D18" i="3"/>
  <c r="H300" i="3"/>
  <c r="H223" i="3"/>
  <c r="H229" i="3"/>
  <c r="H235" i="3"/>
  <c r="H238" i="3"/>
  <c r="H241" i="3"/>
  <c r="H247" i="3"/>
  <c r="H179" i="3"/>
  <c r="H182" i="3"/>
  <c r="H185" i="3"/>
  <c r="H191" i="3"/>
  <c r="H123" i="3"/>
  <c r="H135" i="3"/>
  <c r="D144" i="3"/>
  <c r="D91" i="3"/>
  <c r="H64" i="3"/>
  <c r="H67" i="3"/>
  <c r="H79" i="3"/>
  <c r="H85" i="3"/>
  <c r="H73" i="3"/>
  <c r="H88" i="3"/>
  <c r="C11" i="3"/>
  <c r="E11" i="3"/>
  <c r="G11" i="3"/>
  <c r="F14" i="3"/>
  <c r="C14" i="3"/>
  <c r="E14" i="3"/>
  <c r="C17" i="3"/>
  <c r="D15" i="3" s="1"/>
  <c r="G17" i="3"/>
  <c r="C20" i="3"/>
  <c r="D19" i="3" s="1"/>
  <c r="E20" i="3"/>
  <c r="G20" i="3"/>
  <c r="C23" i="3"/>
  <c r="E23" i="3"/>
  <c r="G23" i="3"/>
  <c r="C26" i="3"/>
  <c r="E26" i="3"/>
  <c r="C29" i="3"/>
  <c r="C32" i="3"/>
  <c r="E32" i="3"/>
  <c r="G32" i="3"/>
  <c r="C35" i="3"/>
  <c r="E35" i="3"/>
  <c r="G35" i="3"/>
  <c r="H33" i="3" s="1"/>
  <c r="C38" i="3"/>
  <c r="E38" i="3"/>
  <c r="G38" i="3"/>
  <c r="C39" i="3"/>
  <c r="M329" i="3"/>
  <c r="N329" i="3" s="1"/>
  <c r="H100" i="4" s="1"/>
  <c r="E322" i="3"/>
  <c r="F322" i="3" s="1"/>
  <c r="F34" i="4" s="1"/>
  <c r="G329" i="3"/>
  <c r="H329" i="3" s="1"/>
  <c r="H50" i="4" s="1"/>
  <c r="I329" i="3"/>
  <c r="K329" i="3"/>
  <c r="B16" i="1"/>
  <c r="C16" i="1"/>
  <c r="E16" i="1"/>
  <c r="F16" i="1"/>
  <c r="B29" i="1"/>
  <c r="C29" i="1"/>
  <c r="E29" i="1"/>
  <c r="F29" i="1"/>
  <c r="B42" i="1"/>
  <c r="C42" i="1"/>
  <c r="E42" i="1"/>
  <c r="F42" i="1"/>
  <c r="F170" i="3" l="1"/>
  <c r="F70" i="3"/>
  <c r="F188" i="3"/>
  <c r="F238" i="3"/>
  <c r="H76" i="3"/>
  <c r="F175" i="3"/>
  <c r="H175" i="3" s="1"/>
  <c r="E251" i="3"/>
  <c r="F176" i="3"/>
  <c r="D185" i="3"/>
  <c r="F191" i="3"/>
  <c r="E282" i="3"/>
  <c r="C123" i="3"/>
  <c r="D122" i="3"/>
  <c r="D123" i="3" s="1"/>
  <c r="F294" i="3"/>
  <c r="F76" i="3"/>
  <c r="G198" i="3"/>
  <c r="I330" i="3" s="1"/>
  <c r="G304" i="3"/>
  <c r="H304" i="3" s="1"/>
  <c r="H305" i="3" s="1"/>
  <c r="H297" i="3"/>
  <c r="F169" i="3"/>
  <c r="H169" i="3" s="1"/>
  <c r="H170" i="3" s="1"/>
  <c r="G146" i="3"/>
  <c r="H176" i="3"/>
  <c r="E198" i="3"/>
  <c r="I323" i="3" s="1"/>
  <c r="G199" i="3"/>
  <c r="H198" i="3" s="1"/>
  <c r="I197" i="3"/>
  <c r="G251" i="3"/>
  <c r="I251" i="3" s="1"/>
  <c r="J251" i="3" s="1"/>
  <c r="G305" i="3"/>
  <c r="F194" i="3"/>
  <c r="F226" i="3"/>
  <c r="I303" i="3"/>
  <c r="J303" i="3" s="1"/>
  <c r="K322" i="3"/>
  <c r="L322" i="3" s="1"/>
  <c r="I322" i="3"/>
  <c r="E226" i="3"/>
  <c r="E191" i="3"/>
  <c r="F179" i="3"/>
  <c r="F172" i="3"/>
  <c r="E173" i="3"/>
  <c r="F171" i="3" s="1"/>
  <c r="K315" i="3"/>
  <c r="L315" i="3" s="1"/>
  <c r="D282" i="3"/>
  <c r="I250" i="3"/>
  <c r="J250" i="3" s="1"/>
  <c r="E329" i="3"/>
  <c r="F329" i="3" s="1"/>
  <c r="F50" i="4" s="1"/>
  <c r="G39" i="3"/>
  <c r="C330" i="3" s="1"/>
  <c r="G93" i="3"/>
  <c r="I91" i="3"/>
  <c r="J91" i="3" s="1"/>
  <c r="G92" i="3"/>
  <c r="E93" i="3"/>
  <c r="E141" i="3"/>
  <c r="F140" i="3"/>
  <c r="E117" i="3"/>
  <c r="F116" i="3"/>
  <c r="F129" i="3"/>
  <c r="D66" i="3"/>
  <c r="D67" i="3" s="1"/>
  <c r="C67" i="3"/>
  <c r="C93" i="3" s="1"/>
  <c r="D232" i="3"/>
  <c r="E276" i="3"/>
  <c r="F275" i="3"/>
  <c r="C126" i="3"/>
  <c r="C146" i="3" s="1"/>
  <c r="C173" i="3"/>
  <c r="D171" i="3" s="1"/>
  <c r="E297" i="3"/>
  <c r="C279" i="3"/>
  <c r="E179" i="3"/>
  <c r="C185" i="3"/>
  <c r="F297" i="3"/>
  <c r="E304" i="3"/>
  <c r="C282" i="3"/>
  <c r="C244" i="3"/>
  <c r="C252" i="3" s="1"/>
  <c r="F284" i="3"/>
  <c r="E285" i="3"/>
  <c r="E145" i="3"/>
  <c r="F119" i="3"/>
  <c r="F247" i="3"/>
  <c r="E229" i="3"/>
  <c r="E252" i="3" s="1"/>
  <c r="C92" i="3"/>
  <c r="C304" i="3"/>
  <c r="E132" i="3"/>
  <c r="C198" i="3"/>
  <c r="G145" i="3"/>
  <c r="M330" i="3"/>
  <c r="N330" i="3" s="1"/>
  <c r="N331" i="3" s="1"/>
  <c r="D303" i="3"/>
  <c r="M315" i="3"/>
  <c r="N315" i="3" s="1"/>
  <c r="H68" i="4" s="1"/>
  <c r="D251" i="3"/>
  <c r="D252" i="3" s="1"/>
  <c r="E29" i="3"/>
  <c r="E17" i="3"/>
  <c r="E40" i="3" s="1"/>
  <c r="E39" i="3"/>
  <c r="E316" i="3" s="1"/>
  <c r="F316" i="3" s="1"/>
  <c r="L329" i="3"/>
  <c r="F100" i="4" s="1"/>
  <c r="G315" i="3"/>
  <c r="D146" i="3"/>
  <c r="C322" i="3"/>
  <c r="F38" i="3"/>
  <c r="D12" i="3"/>
  <c r="D13" i="3"/>
  <c r="D16" i="3"/>
  <c r="D17" i="3" s="1"/>
  <c r="D34" i="3"/>
  <c r="D33" i="3"/>
  <c r="D31" i="3"/>
  <c r="D30" i="3"/>
  <c r="D28" i="3"/>
  <c r="D27" i="3"/>
  <c r="D25" i="3"/>
  <c r="D24" i="3"/>
  <c r="D22" i="3"/>
  <c r="D21" i="3"/>
  <c r="C316" i="3"/>
  <c r="D9" i="3"/>
  <c r="D10" i="3"/>
  <c r="C315" i="3"/>
  <c r="C329" i="3"/>
  <c r="O329" i="3" s="1"/>
  <c r="E315" i="3"/>
  <c r="G322" i="3"/>
  <c r="H322" i="3" s="1"/>
  <c r="H34" i="4" s="1"/>
  <c r="C40" i="3"/>
  <c r="D38" i="3" s="1"/>
  <c r="F20" i="3"/>
  <c r="H14" i="3"/>
  <c r="G323" i="3"/>
  <c r="H323" i="3" s="1"/>
  <c r="I331" i="3"/>
  <c r="J329" i="3" s="1"/>
  <c r="D100" i="4" s="1"/>
  <c r="H32" i="3"/>
  <c r="H29" i="3"/>
  <c r="F26" i="3"/>
  <c r="H23" i="3"/>
  <c r="H17" i="3"/>
  <c r="H11" i="3"/>
  <c r="G40" i="3"/>
  <c r="H35" i="3"/>
  <c r="H26" i="3"/>
  <c r="H20" i="3"/>
  <c r="M322" i="3"/>
  <c r="N322" i="3" s="1"/>
  <c r="H84" i="4" s="1"/>
  <c r="E323" i="3"/>
  <c r="F323" i="3" s="1"/>
  <c r="F35" i="3"/>
  <c r="F29" i="3"/>
  <c r="F23" i="3"/>
  <c r="F17" i="3"/>
  <c r="F32" i="3"/>
  <c r="I38" i="3"/>
  <c r="D20" i="3"/>
  <c r="O330" i="3" l="1"/>
  <c r="D322" i="3"/>
  <c r="D34" i="4" s="1"/>
  <c r="O322" i="3"/>
  <c r="E199" i="3"/>
  <c r="F197" i="3" s="1"/>
  <c r="I93" i="3"/>
  <c r="L317" i="3"/>
  <c r="F68" i="4"/>
  <c r="K317" i="3"/>
  <c r="G316" i="3"/>
  <c r="G317" i="3" s="1"/>
  <c r="I343" i="3" s="1"/>
  <c r="J342" i="3" s="1"/>
  <c r="F251" i="3"/>
  <c r="F252" i="3" s="1"/>
  <c r="K323" i="3"/>
  <c r="L323" i="3" s="1"/>
  <c r="H39" i="3"/>
  <c r="L324" i="3"/>
  <c r="F84" i="4"/>
  <c r="I198" i="3"/>
  <c r="I324" i="3"/>
  <c r="I342" i="3"/>
  <c r="F198" i="3"/>
  <c r="J322" i="3"/>
  <c r="J323" i="3"/>
  <c r="H197" i="3"/>
  <c r="H199" i="3" s="1"/>
  <c r="J330" i="3"/>
  <c r="D172" i="3"/>
  <c r="D173" i="3" s="1"/>
  <c r="J252" i="3"/>
  <c r="H251" i="3"/>
  <c r="H252" i="3" s="1"/>
  <c r="K330" i="3"/>
  <c r="K341" i="3"/>
  <c r="H172" i="3"/>
  <c r="H173" i="3" s="1"/>
  <c r="F173" i="3"/>
  <c r="K324" i="3"/>
  <c r="I252" i="3"/>
  <c r="C305" i="3"/>
  <c r="H92" i="3"/>
  <c r="H93" i="3" s="1"/>
  <c r="E330" i="3"/>
  <c r="F330" i="3" s="1"/>
  <c r="F331" i="3" s="1"/>
  <c r="I341" i="3"/>
  <c r="E331" i="3"/>
  <c r="C323" i="3"/>
  <c r="E146" i="3"/>
  <c r="I146" i="3" s="1"/>
  <c r="H140" i="3"/>
  <c r="H141" i="3" s="1"/>
  <c r="F141" i="3"/>
  <c r="H116" i="3"/>
  <c r="H117" i="3" s="1"/>
  <c r="F117" i="3"/>
  <c r="F304" i="3"/>
  <c r="F305" i="3" s="1"/>
  <c r="M323" i="3"/>
  <c r="N323" i="3" s="1"/>
  <c r="I304" i="3"/>
  <c r="J304" i="3" s="1"/>
  <c r="J305" i="3" s="1"/>
  <c r="D304" i="3"/>
  <c r="D305" i="3" s="1"/>
  <c r="M316" i="3"/>
  <c r="N316" i="3" s="1"/>
  <c r="N317" i="3" s="1"/>
  <c r="H284" i="3"/>
  <c r="H285" i="3" s="1"/>
  <c r="F285" i="3"/>
  <c r="H275" i="3"/>
  <c r="H276" i="3" s="1"/>
  <c r="F276" i="3"/>
  <c r="I39" i="3"/>
  <c r="H145" i="3"/>
  <c r="H146" i="3" s="1"/>
  <c r="G330" i="3"/>
  <c r="D92" i="3"/>
  <c r="D93" i="3" s="1"/>
  <c r="I92" i="3"/>
  <c r="J92" i="3" s="1"/>
  <c r="J93" i="3" s="1"/>
  <c r="H119" i="3"/>
  <c r="H120" i="3" s="1"/>
  <c r="F120" i="3"/>
  <c r="E305" i="3"/>
  <c r="I316" i="3"/>
  <c r="F145" i="3"/>
  <c r="F146" i="3" s="1"/>
  <c r="I145" i="3"/>
  <c r="J145" i="3" s="1"/>
  <c r="J146" i="3" s="1"/>
  <c r="C199" i="3"/>
  <c r="M331" i="3"/>
  <c r="M317" i="3"/>
  <c r="F39" i="3"/>
  <c r="D14" i="3"/>
  <c r="D32" i="3"/>
  <c r="H38" i="3"/>
  <c r="H40" i="3" s="1"/>
  <c r="H315" i="3"/>
  <c r="H18" i="4" s="1"/>
  <c r="C341" i="3"/>
  <c r="D23" i="3"/>
  <c r="D29" i="3"/>
  <c r="D35" i="3"/>
  <c r="E317" i="3"/>
  <c r="F315" i="3"/>
  <c r="F18" i="4" s="1"/>
  <c r="D26" i="3"/>
  <c r="C317" i="3"/>
  <c r="D316" i="3" s="1"/>
  <c r="D11" i="3"/>
  <c r="C342" i="3"/>
  <c r="D39" i="3"/>
  <c r="D40" i="3" s="1"/>
  <c r="D315" i="3"/>
  <c r="D18" i="4" s="1"/>
  <c r="C331" i="3"/>
  <c r="O331" i="3" s="1"/>
  <c r="C324" i="3"/>
  <c r="E341" i="3"/>
  <c r="F341" i="3" s="1"/>
  <c r="I40" i="3"/>
  <c r="J38" i="3" s="1"/>
  <c r="O315" i="3"/>
  <c r="G341" i="3"/>
  <c r="G324" i="3"/>
  <c r="J331" i="3"/>
  <c r="M341" i="3"/>
  <c r="N341" i="3" s="1"/>
  <c r="E324" i="3"/>
  <c r="E342" i="3"/>
  <c r="F342" i="3" s="1"/>
  <c r="H316" i="3" l="1"/>
  <c r="H317" i="3" s="1"/>
  <c r="G342" i="3"/>
  <c r="J324" i="3"/>
  <c r="D84" i="4"/>
  <c r="M324" i="3"/>
  <c r="O324" i="3" s="1"/>
  <c r="P322" i="3" s="1"/>
  <c r="D323" i="3"/>
  <c r="O323" i="3"/>
  <c r="F199" i="3"/>
  <c r="I199" i="3"/>
  <c r="D197" i="3"/>
  <c r="D198" i="3"/>
  <c r="L330" i="3"/>
  <c r="L331" i="3" s="1"/>
  <c r="K331" i="3"/>
  <c r="P330" i="3" s="1"/>
  <c r="I305" i="3"/>
  <c r="M342" i="3"/>
  <c r="N342" i="3" s="1"/>
  <c r="J341" i="3"/>
  <c r="J343" i="3" s="1"/>
  <c r="I317" i="3"/>
  <c r="J315" i="3" s="1"/>
  <c r="D68" i="4" s="1"/>
  <c r="K342" i="3"/>
  <c r="O316" i="3"/>
  <c r="H330" i="3"/>
  <c r="H331" i="3" s="1"/>
  <c r="G331" i="3"/>
  <c r="G343" i="3" s="1"/>
  <c r="F349" i="3"/>
  <c r="H341" i="3"/>
  <c r="P329" i="3"/>
  <c r="D330" i="3"/>
  <c r="H342" i="3"/>
  <c r="D329" i="3"/>
  <c r="D50" i="4" s="1"/>
  <c r="C343" i="3"/>
  <c r="D341" i="3" s="1"/>
  <c r="D317" i="3"/>
  <c r="J39" i="3"/>
  <c r="J40" i="3" s="1"/>
  <c r="D324" i="3"/>
  <c r="D348" i="3"/>
  <c r="F317" i="3"/>
  <c r="F40" i="3"/>
  <c r="H324" i="3"/>
  <c r="D349" i="3"/>
  <c r="N324" i="3"/>
  <c r="F324" i="3"/>
  <c r="E343" i="3"/>
  <c r="F348" i="3"/>
  <c r="P323" i="3" l="1"/>
  <c r="P324" i="3" s="1"/>
  <c r="M343" i="3"/>
  <c r="D199" i="3"/>
  <c r="J316" i="3"/>
  <c r="J317" i="3" s="1"/>
  <c r="J198" i="3"/>
  <c r="J197" i="3"/>
  <c r="P331" i="3"/>
  <c r="K343" i="3"/>
  <c r="L341" i="3" s="1"/>
  <c r="O317" i="3"/>
  <c r="P315" i="3" s="1"/>
  <c r="D331" i="3"/>
  <c r="D342" i="3"/>
  <c r="D343" i="3" s="1"/>
  <c r="D350" i="3"/>
  <c r="E348" i="3" s="1"/>
  <c r="H343" i="3"/>
  <c r="D356" i="3"/>
  <c r="N343" i="3"/>
  <c r="F350" i="3"/>
  <c r="G349" i="3" s="1"/>
  <c r="D355" i="3"/>
  <c r="F343" i="3"/>
  <c r="F355" i="3" l="1"/>
  <c r="J199" i="3"/>
  <c r="L342" i="3"/>
  <c r="L343" i="3" s="1"/>
  <c r="P316" i="3"/>
  <c r="P317" i="3" s="1"/>
  <c r="G348" i="3"/>
  <c r="G350" i="3" s="1"/>
  <c r="E349" i="3"/>
  <c r="E350" i="3" s="1"/>
  <c r="D357" i="3"/>
  <c r="F356" i="3" s="1"/>
  <c r="F357" i="3" l="1"/>
</calcChain>
</file>

<file path=xl/sharedStrings.xml><?xml version="1.0" encoding="utf-8"?>
<sst xmlns="http://schemas.openxmlformats.org/spreadsheetml/2006/main" count="726" uniqueCount="70">
  <si>
    <t>POSIÇÃO 1</t>
  </si>
  <si>
    <t>PONTO 1</t>
  </si>
  <si>
    <t>PONTO 2</t>
  </si>
  <si>
    <t>PONTO 3</t>
  </si>
  <si>
    <t>PONTO 4</t>
  </si>
  <si>
    <t>PONTO 9</t>
  </si>
  <si>
    <t>PONTO 8</t>
  </si>
  <si>
    <t>PONTO 7</t>
  </si>
  <si>
    <t>PONTO 6</t>
  </si>
  <si>
    <t>PONTO 5</t>
  </si>
  <si>
    <t>QTDE DETECÇÃO</t>
  </si>
  <si>
    <t>1º  VÃO ( ESQ)</t>
  </si>
  <si>
    <t>POSIÇÃO 2</t>
  </si>
  <si>
    <t>POSIÇÃO 3</t>
  </si>
  <si>
    <t>Observação:</t>
  </si>
  <si>
    <t>Não detectadas</t>
  </si>
  <si>
    <t>Detectadas</t>
  </si>
  <si>
    <t>(%)</t>
  </si>
  <si>
    <t>PONTOS</t>
  </si>
  <si>
    <t>ETIQUETAS</t>
  </si>
  <si>
    <t>QTDE</t>
  </si>
  <si>
    <t>TOTAL TESTES</t>
  </si>
  <si>
    <t>1º VÃO (LADO ESQ.)</t>
  </si>
  <si>
    <t>Resumo Etiquetas</t>
  </si>
  <si>
    <t>Total  detectadas</t>
  </si>
  <si>
    <t>Total  não detectadas</t>
  </si>
  <si>
    <t>Total Testes (realizados)</t>
  </si>
  <si>
    <t>1º vão</t>
  </si>
  <si>
    <t>2º vão</t>
  </si>
  <si>
    <t>3º vão</t>
  </si>
  <si>
    <t>3º VÃO (LADO DIR.)</t>
  </si>
  <si>
    <t>3º VÃO</t>
  </si>
  <si>
    <t>(LADO DIR.)</t>
  </si>
  <si>
    <t>2º VÃO</t>
  </si>
  <si>
    <t>MEIO</t>
  </si>
  <si>
    <t>1º VÃO</t>
  </si>
  <si>
    <t>(LADO ESQ.)</t>
  </si>
  <si>
    <t xml:space="preserve">            </t>
  </si>
  <si>
    <t xml:space="preserve">POSIÇÃO 3 </t>
  </si>
  <si>
    <t>não detectadas</t>
  </si>
  <si>
    <t>detectadas</t>
  </si>
  <si>
    <t xml:space="preserve">POSIÇÃO </t>
  </si>
  <si>
    <t>TOTAL GERAL</t>
  </si>
  <si>
    <t>largura</t>
  </si>
  <si>
    <t>total testes</t>
  </si>
  <si>
    <t>qtde</t>
  </si>
  <si>
    <t>CONSOLIDADO DOS PONTOS E POSIÇÕES DE DETECÇÃO</t>
  </si>
  <si>
    <t>(%) DETECÇÃO DOS PONTOS</t>
  </si>
  <si>
    <t xml:space="preserve">RESUMO  GERAL DAS POSIÇÕES EM TODOS OS PONTOS DE  DETECÇÃO </t>
  </si>
  <si>
    <t>TOTAL (testes)</t>
  </si>
  <si>
    <t>CONSOLIDADO DAS POSIÇÕES</t>
  </si>
  <si>
    <t>2º VÃO (MEIO)</t>
  </si>
  <si>
    <t>ACESSO 1</t>
  </si>
  <si>
    <t>ACESSO 2</t>
  </si>
  <si>
    <t>ACESSOS 1 E 2</t>
  </si>
  <si>
    <t>1º, 2º e 3º VÃOS</t>
  </si>
  <si>
    <t>LOJA:</t>
  </si>
  <si>
    <t>ENTRADA:</t>
  </si>
  <si>
    <t xml:space="preserve">FORNECEDOR: </t>
  </si>
  <si>
    <r>
      <t xml:space="preserve">SOMATÓRIA DOS VÃOS </t>
    </r>
    <r>
      <rPr>
        <sz val="8"/>
        <rFont val="Gadugi"/>
        <family val="2"/>
      </rPr>
      <t>(todos as posições e  pontos)</t>
    </r>
  </si>
  <si>
    <t>DATA: XX/XX/XXXX</t>
  </si>
  <si>
    <t>FORNECEDOR:</t>
  </si>
  <si>
    <t>TESTES ANTENAS ANTIFURTO- LOJA XXXX</t>
  </si>
  <si>
    <t>x,xx mts</t>
  </si>
  <si>
    <t>Largura</t>
  </si>
  <si>
    <r>
      <t xml:space="preserve">TOTALIZADOR DAS ANTENAS
</t>
    </r>
    <r>
      <rPr>
        <sz val="8"/>
        <rFont val="Gadugi"/>
        <family val="2"/>
      </rPr>
      <t>(todos as posições e pontos)</t>
    </r>
  </si>
  <si>
    <r>
      <t xml:space="preserve">CONSOLIDADO DE DETEÇÃO 
</t>
    </r>
    <r>
      <rPr>
        <b/>
        <sz val="6"/>
        <rFont val="Gadugi"/>
        <family val="2"/>
      </rPr>
      <t>(todos as posições e pontos)</t>
    </r>
  </si>
  <si>
    <t>2º  VÃO (MEIO)</t>
  </si>
  <si>
    <t>3º  VÃO (DIR)</t>
  </si>
  <si>
    <t>MAPA - PONTOS DE DETECÇÃO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</si>
</sst>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b/>
      <sz val="10"/>
      <name val="Arial"/>
      <family val="2"/>
    </font>
    <font>
      <sz val="10"/>
      <name val="Comic Sans MS"/>
      <family val="4"/>
    </font>
    <font>
      <b/>
      <i/>
      <sz val="8"/>
      <name val="Arial"/>
      <family val="2"/>
    </font>
    <font>
      <b/>
      <sz val="10"/>
      <name val="Comic Sans MS"/>
      <family val="4"/>
    </font>
    <font>
      <sz val="8"/>
      <name val="Arial"/>
      <family val="2"/>
    </font>
    <font>
      <sz val="8"/>
      <name val="Comic Sans MS"/>
      <family val="4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12"/>
      <color indexed="12"/>
      <name val="Comic Sans MS"/>
      <family val="4"/>
    </font>
    <font>
      <b/>
      <sz val="16"/>
      <name val="Gadugi"/>
      <family val="2"/>
    </font>
    <font>
      <sz val="10"/>
      <name val="Gadugi"/>
      <family val="2"/>
    </font>
    <font>
      <b/>
      <sz val="12"/>
      <color indexed="12"/>
      <name val="Gadugi"/>
      <family val="2"/>
    </font>
    <font>
      <b/>
      <sz val="10"/>
      <name val="Gadugi"/>
      <family val="2"/>
    </font>
    <font>
      <u/>
      <sz val="10"/>
      <name val="Gadugi"/>
      <family val="2"/>
    </font>
    <font>
      <b/>
      <i/>
      <sz val="10"/>
      <color indexed="8"/>
      <name val="Gadugi"/>
      <family val="2"/>
    </font>
    <font>
      <b/>
      <i/>
      <sz val="10"/>
      <name val="Gadugi"/>
      <family val="2"/>
    </font>
    <font>
      <sz val="10"/>
      <color indexed="12"/>
      <name val="Gadugi"/>
      <family val="2"/>
    </font>
    <font>
      <sz val="10"/>
      <color indexed="10"/>
      <name val="Gadugi"/>
      <family val="2"/>
    </font>
    <font>
      <b/>
      <i/>
      <sz val="8"/>
      <name val="Gadugi"/>
      <family val="2"/>
    </font>
    <font>
      <b/>
      <sz val="8"/>
      <name val="Gadugi"/>
      <family val="2"/>
    </font>
    <font>
      <b/>
      <i/>
      <sz val="10"/>
      <color indexed="12"/>
      <name val="Gadugi"/>
      <family val="2"/>
    </font>
    <font>
      <b/>
      <i/>
      <sz val="8"/>
      <color indexed="12"/>
      <name val="Gadugi"/>
      <family val="2"/>
    </font>
    <font>
      <b/>
      <i/>
      <sz val="10"/>
      <color indexed="10"/>
      <name val="Gadugi"/>
      <family val="2"/>
    </font>
    <font>
      <b/>
      <i/>
      <sz val="8"/>
      <color indexed="10"/>
      <name val="Gadugi"/>
      <family val="2"/>
    </font>
    <font>
      <b/>
      <sz val="9"/>
      <name val="Gadugi"/>
      <family val="2"/>
    </font>
    <font>
      <sz val="8"/>
      <name val="Gadugi"/>
      <family val="2"/>
    </font>
    <font>
      <b/>
      <sz val="18"/>
      <name val="Gadugi"/>
      <family val="2"/>
    </font>
    <font>
      <b/>
      <sz val="6"/>
      <name val="Gadugi"/>
      <family val="2"/>
    </font>
    <font>
      <b/>
      <sz val="7"/>
      <name val="Gadugi"/>
      <family val="2"/>
    </font>
    <font>
      <b/>
      <sz val="10"/>
      <color indexed="12"/>
      <name val="Gadugi"/>
      <family val="2"/>
    </font>
    <font>
      <b/>
      <sz val="10"/>
      <color indexed="10"/>
      <name val="Gadugi"/>
      <family val="2"/>
    </font>
    <font>
      <b/>
      <sz val="10"/>
      <color indexed="8"/>
      <name val="Gadugi"/>
      <family val="2"/>
    </font>
    <font>
      <b/>
      <sz val="10"/>
      <color indexed="22"/>
      <name val="Gadugi"/>
      <family val="2"/>
    </font>
    <font>
      <b/>
      <sz val="12"/>
      <name val="Gadugi"/>
      <family val="2"/>
    </font>
    <font>
      <sz val="10"/>
      <name val="Arial"/>
      <family val="2"/>
    </font>
    <font>
      <b/>
      <sz val="14"/>
      <name val="Gadug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right"/>
    </xf>
    <xf numFmtId="0" fontId="5" fillId="0" borderId="0" xfId="0" applyFont="1"/>
    <xf numFmtId="0" fontId="6" fillId="0" borderId="0" xfId="0" applyFont="1"/>
    <xf numFmtId="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0" xfId="0" applyFont="1" applyFill="1"/>
    <xf numFmtId="0" fontId="17" fillId="0" borderId="1" xfId="0" applyFont="1" applyBorder="1"/>
    <xf numFmtId="0" fontId="17" fillId="3" borderId="1" xfId="0" applyFont="1" applyFill="1" applyBorder="1" applyAlignment="1">
      <alignment horizontal="center"/>
    </xf>
    <xf numFmtId="10" fontId="17" fillId="3" borderId="1" xfId="0" applyNumberFormat="1" applyFont="1" applyFill="1" applyBorder="1"/>
    <xf numFmtId="0" fontId="17" fillId="4" borderId="1" xfId="0" applyFont="1" applyFill="1" applyBorder="1" applyAlignment="1">
      <alignment horizontal="center"/>
    </xf>
    <xf numFmtId="10" fontId="17" fillId="4" borderId="1" xfId="0" applyNumberFormat="1" applyFont="1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center"/>
    </xf>
    <xf numFmtId="10" fontId="17" fillId="5" borderId="1" xfId="0" applyNumberFormat="1" applyFont="1" applyFill="1" applyBorder="1"/>
    <xf numFmtId="0" fontId="18" fillId="0" borderId="1" xfId="0" applyFont="1" applyBorder="1"/>
    <xf numFmtId="0" fontId="18" fillId="3" borderId="1" xfId="0" applyFont="1" applyFill="1" applyBorder="1" applyAlignment="1">
      <alignment horizontal="center"/>
    </xf>
    <xf numFmtId="10" fontId="18" fillId="3" borderId="1" xfId="0" applyNumberFormat="1" applyFont="1" applyFill="1" applyBorder="1"/>
    <xf numFmtId="0" fontId="18" fillId="4" borderId="1" xfId="0" applyFont="1" applyFill="1" applyBorder="1" applyAlignment="1">
      <alignment horizontal="center"/>
    </xf>
    <xf numFmtId="10" fontId="18" fillId="4" borderId="1" xfId="0" applyNumberFormat="1" applyFont="1" applyFill="1" applyBorder="1" applyAlignment="1">
      <alignment horizontal="center"/>
    </xf>
    <xf numFmtId="1" fontId="18" fillId="5" borderId="1" xfId="0" applyNumberFormat="1" applyFont="1" applyFill="1" applyBorder="1" applyAlignment="1">
      <alignment horizontal="center"/>
    </xf>
    <xf numFmtId="10" fontId="18" fillId="5" borderId="1" xfId="0" applyNumberFormat="1" applyFont="1" applyFill="1" applyBorder="1"/>
    <xf numFmtId="0" fontId="16" fillId="2" borderId="3" xfId="0" applyFont="1" applyFill="1" applyBorder="1"/>
    <xf numFmtId="0" fontId="19" fillId="2" borderId="4" xfId="0" applyFont="1" applyFill="1" applyBorder="1"/>
    <xf numFmtId="0" fontId="19" fillId="2" borderId="4" xfId="0" applyFont="1" applyFill="1" applyBorder="1" applyAlignment="1">
      <alignment horizontal="center"/>
    </xf>
    <xf numFmtId="10" fontId="19" fillId="2" borderId="5" xfId="0" applyNumberFormat="1" applyFont="1" applyFill="1" applyBorder="1"/>
    <xf numFmtId="0" fontId="20" fillId="2" borderId="0" xfId="0" applyFont="1" applyFill="1" applyAlignment="1">
      <alignment horizontal="center"/>
    </xf>
    <xf numFmtId="1" fontId="20" fillId="2" borderId="0" xfId="0" applyNumberFormat="1" applyFont="1" applyFill="1" applyAlignment="1">
      <alignment horizontal="center"/>
    </xf>
    <xf numFmtId="10" fontId="20" fillId="2" borderId="0" xfId="0" applyNumberFormat="1" applyFont="1" applyFill="1"/>
    <xf numFmtId="0" fontId="17" fillId="5" borderId="1" xfId="0" applyFont="1" applyFill="1" applyBorder="1" applyAlignment="1">
      <alignment horizontal="center"/>
    </xf>
    <xf numFmtId="10" fontId="19" fillId="2" borderId="4" xfId="0" applyNumberFormat="1" applyFont="1" applyFill="1" applyBorder="1"/>
    <xf numFmtId="0" fontId="20" fillId="2" borderId="3" xfId="0" applyFont="1" applyFill="1" applyBorder="1" applyAlignment="1">
      <alignment horizontal="center"/>
    </xf>
    <xf numFmtId="10" fontId="20" fillId="2" borderId="4" xfId="0" applyNumberFormat="1" applyFont="1" applyFill="1" applyBorder="1"/>
    <xf numFmtId="10" fontId="20" fillId="2" borderId="5" xfId="0" applyNumberFormat="1" applyFont="1" applyFill="1" applyBorder="1"/>
    <xf numFmtId="0" fontId="16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center"/>
    </xf>
    <xf numFmtId="10" fontId="19" fillId="2" borderId="0" xfId="0" applyNumberFormat="1" applyFont="1" applyFill="1" applyBorder="1"/>
    <xf numFmtId="0" fontId="20" fillId="2" borderId="0" xfId="0" applyFont="1" applyFill="1" applyBorder="1" applyAlignment="1">
      <alignment horizontal="center"/>
    </xf>
    <xf numFmtId="10" fontId="20" fillId="2" borderId="0" xfId="0" applyNumberFormat="1" applyFont="1" applyFill="1" applyBorder="1"/>
    <xf numFmtId="0" fontId="21" fillId="2" borderId="6" xfId="0" applyFont="1" applyFill="1" applyBorder="1"/>
    <xf numFmtId="0" fontId="22" fillId="2" borderId="7" xfId="0" applyFont="1" applyFill="1" applyBorder="1"/>
    <xf numFmtId="0" fontId="21" fillId="3" borderId="12" xfId="0" applyFont="1" applyFill="1" applyBorder="1" applyAlignment="1">
      <alignment horizontal="center"/>
    </xf>
    <xf numFmtId="10" fontId="21" fillId="3" borderId="12" xfId="0" applyNumberFormat="1" applyFont="1" applyFill="1" applyBorder="1"/>
    <xf numFmtId="0" fontId="21" fillId="4" borderId="6" xfId="0" applyFont="1" applyFill="1" applyBorder="1" applyAlignment="1">
      <alignment horizontal="center"/>
    </xf>
    <xf numFmtId="10" fontId="21" fillId="4" borderId="7" xfId="0" applyNumberFormat="1" applyFont="1" applyFill="1" applyBorder="1"/>
    <xf numFmtId="1" fontId="21" fillId="5" borderId="6" xfId="0" applyNumberFormat="1" applyFont="1" applyFill="1" applyBorder="1" applyAlignment="1">
      <alignment horizontal="center"/>
    </xf>
    <xf numFmtId="10" fontId="21" fillId="5" borderId="7" xfId="0" applyNumberFormat="1" applyFont="1" applyFill="1" applyBorder="1"/>
    <xf numFmtId="1" fontId="21" fillId="6" borderId="8" xfId="0" applyNumberFormat="1" applyFont="1" applyFill="1" applyBorder="1"/>
    <xf numFmtId="10" fontId="21" fillId="6" borderId="9" xfId="0" applyNumberFormat="1" applyFont="1" applyFill="1" applyBorder="1"/>
    <xf numFmtId="0" fontId="23" fillId="2" borderId="8" xfId="0" applyFont="1" applyFill="1" applyBorder="1"/>
    <xf numFmtId="0" fontId="24" fillId="2" borderId="9" xfId="0" applyFont="1" applyFill="1" applyBorder="1"/>
    <xf numFmtId="0" fontId="23" fillId="3" borderId="13" xfId="0" applyFont="1" applyFill="1" applyBorder="1" applyAlignment="1">
      <alignment horizontal="center"/>
    </xf>
    <xf numFmtId="10" fontId="23" fillId="3" borderId="13" xfId="0" applyNumberFormat="1" applyFont="1" applyFill="1" applyBorder="1"/>
    <xf numFmtId="0" fontId="23" fillId="4" borderId="8" xfId="0" applyFont="1" applyFill="1" applyBorder="1" applyAlignment="1">
      <alignment horizontal="center"/>
    </xf>
    <xf numFmtId="10" fontId="23" fillId="4" borderId="9" xfId="0" applyNumberFormat="1" applyFont="1" applyFill="1" applyBorder="1"/>
    <xf numFmtId="1" fontId="23" fillId="5" borderId="8" xfId="0" applyNumberFormat="1" applyFont="1" applyFill="1" applyBorder="1" applyAlignment="1">
      <alignment horizontal="center"/>
    </xf>
    <xf numFmtId="10" fontId="23" fillId="5" borderId="9" xfId="0" applyNumberFormat="1" applyFont="1" applyFill="1" applyBorder="1"/>
    <xf numFmtId="1" fontId="23" fillId="6" borderId="8" xfId="0" applyNumberFormat="1" applyFont="1" applyFill="1" applyBorder="1"/>
    <xf numFmtId="10" fontId="23" fillId="6" borderId="9" xfId="0" applyNumberFormat="1" applyFont="1" applyFill="1" applyBorder="1"/>
    <xf numFmtId="0" fontId="13" fillId="0" borderId="42" xfId="0" applyFont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7" borderId="35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center"/>
    </xf>
    <xf numFmtId="0" fontId="17" fillId="0" borderId="51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10" fontId="17" fillId="0" borderId="2" xfId="0" applyNumberFormat="1" applyFont="1" applyBorder="1"/>
    <xf numFmtId="0" fontId="17" fillId="0" borderId="2" xfId="0" applyFont="1" applyBorder="1" applyAlignment="1">
      <alignment horizontal="right"/>
    </xf>
    <xf numFmtId="0" fontId="17" fillId="0" borderId="41" xfId="0" applyFont="1" applyBorder="1" applyAlignment="1">
      <alignment horizontal="right"/>
    </xf>
    <xf numFmtId="1" fontId="17" fillId="7" borderId="37" xfId="0" applyNumberFormat="1" applyFont="1" applyFill="1" applyBorder="1"/>
    <xf numFmtId="10" fontId="17" fillId="7" borderId="39" xfId="0" applyNumberFormat="1" applyFont="1" applyFill="1" applyBorder="1"/>
    <xf numFmtId="0" fontId="18" fillId="0" borderId="50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10" fontId="18" fillId="0" borderId="12" xfId="0" applyNumberFormat="1" applyFont="1" applyBorder="1"/>
    <xf numFmtId="0" fontId="18" fillId="0" borderId="12" xfId="0" applyFont="1" applyBorder="1" applyAlignment="1">
      <alignment horizontal="right"/>
    </xf>
    <xf numFmtId="0" fontId="18" fillId="0" borderId="48" xfId="0" applyFont="1" applyBorder="1" applyAlignment="1">
      <alignment horizontal="right"/>
    </xf>
    <xf numFmtId="1" fontId="18" fillId="7" borderId="53" xfId="0" applyNumberFormat="1" applyFont="1" applyFill="1" applyBorder="1"/>
    <xf numFmtId="10" fontId="18" fillId="7" borderId="54" xfId="0" applyNumberFormat="1" applyFont="1" applyFill="1" applyBorder="1"/>
    <xf numFmtId="0" fontId="11" fillId="0" borderId="0" xfId="0" applyFont="1" applyBorder="1" applyAlignment="1">
      <alignment horizontal="right"/>
    </xf>
    <xf numFmtId="0" fontId="26" fillId="0" borderId="0" xfId="0" applyFont="1" applyBorder="1"/>
    <xf numFmtId="10" fontId="26" fillId="0" borderId="0" xfId="0" applyNumberFormat="1" applyFont="1" applyBorder="1"/>
    <xf numFmtId="1" fontId="26" fillId="0" borderId="0" xfId="0" applyNumberFormat="1" applyFont="1" applyBorder="1"/>
    <xf numFmtId="0" fontId="29" fillId="0" borderId="0" xfId="0" applyFont="1" applyAlignment="1">
      <alignment horizontal="right"/>
    </xf>
    <xf numFmtId="0" fontId="30" fillId="0" borderId="43" xfId="0" applyFont="1" applyBorder="1" applyAlignment="1">
      <alignment horizontal="right"/>
    </xf>
    <xf numFmtId="0" fontId="30" fillId="0" borderId="37" xfId="0" applyFont="1" applyBorder="1"/>
    <xf numFmtId="10" fontId="30" fillId="0" borderId="39" xfId="0" applyNumberFormat="1" applyFont="1" applyBorder="1"/>
    <xf numFmtId="1" fontId="30" fillId="0" borderId="37" xfId="0" applyNumberFormat="1" applyFont="1" applyBorder="1"/>
    <xf numFmtId="1" fontId="30" fillId="0" borderId="41" xfId="0" applyNumberFormat="1" applyFont="1" applyBorder="1"/>
    <xf numFmtId="1" fontId="30" fillId="0" borderId="2" xfId="0" applyNumberFormat="1" applyFont="1" applyBorder="1"/>
    <xf numFmtId="0" fontId="31" fillId="0" borderId="50" xfId="0" applyFont="1" applyBorder="1" applyAlignment="1">
      <alignment horizontal="right"/>
    </xf>
    <xf numFmtId="0" fontId="31" fillId="0" borderId="48" xfId="0" applyFont="1" applyBorder="1"/>
    <xf numFmtId="10" fontId="31" fillId="0" borderId="49" xfId="0" applyNumberFormat="1" applyFont="1" applyBorder="1"/>
    <xf numFmtId="1" fontId="31" fillId="0" borderId="48" xfId="0" applyNumberFormat="1" applyFont="1" applyBorder="1"/>
    <xf numFmtId="1" fontId="31" fillId="0" borderId="12" xfId="0" applyNumberFormat="1" applyFont="1" applyBorder="1"/>
    <xf numFmtId="0" fontId="13" fillId="0" borderId="0" xfId="0" applyFont="1" applyBorder="1" applyAlignment="1">
      <alignment horizontal="right"/>
    </xf>
    <xf numFmtId="0" fontId="20" fillId="0" borderId="0" xfId="0" applyFont="1" applyBorder="1"/>
    <xf numFmtId="10" fontId="20" fillId="0" borderId="0" xfId="0" applyNumberFormat="1" applyFont="1" applyBorder="1"/>
    <xf numFmtId="1" fontId="20" fillId="0" borderId="0" xfId="0" applyNumberFormat="1" applyFont="1" applyBorder="1"/>
    <xf numFmtId="0" fontId="13" fillId="0" borderId="35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1" fontId="30" fillId="0" borderId="11" xfId="0" applyNumberFormat="1" applyFont="1" applyBorder="1"/>
    <xf numFmtId="1" fontId="30" fillId="0" borderId="2" xfId="0" applyNumberFormat="1" applyFont="1" applyBorder="1" applyAlignment="1">
      <alignment horizontal="right"/>
    </xf>
    <xf numFmtId="1" fontId="31" fillId="0" borderId="9" xfId="0" applyNumberFormat="1" applyFont="1" applyBorder="1"/>
    <xf numFmtId="1" fontId="31" fillId="0" borderId="13" xfId="0" applyNumberFormat="1" applyFont="1" applyBorder="1" applyAlignment="1">
      <alignment horizontal="right"/>
    </xf>
    <xf numFmtId="1" fontId="32" fillId="0" borderId="44" xfId="0" applyNumberFormat="1" applyFont="1" applyBorder="1" applyAlignment="1">
      <alignment horizontal="right"/>
    </xf>
    <xf numFmtId="10" fontId="32" fillId="0" borderId="36" xfId="0" applyNumberFormat="1" applyFont="1" applyBorder="1" applyAlignment="1">
      <alignment horizontal="right"/>
    </xf>
    <xf numFmtId="1" fontId="32" fillId="0" borderId="36" xfId="0" applyNumberFormat="1" applyFont="1" applyBorder="1" applyAlignment="1">
      <alignment horizontal="right"/>
    </xf>
    <xf numFmtId="10" fontId="32" fillId="0" borderId="34" xfId="0" applyNumberFormat="1" applyFont="1" applyBorder="1"/>
    <xf numFmtId="10" fontId="13" fillId="0" borderId="34" xfId="0" applyNumberFormat="1" applyFont="1" applyBorder="1"/>
    <xf numFmtId="0" fontId="19" fillId="2" borderId="5" xfId="0" applyFont="1" applyFill="1" applyBorder="1"/>
    <xf numFmtId="0" fontId="16" fillId="3" borderId="1" xfId="0" applyFont="1" applyFill="1" applyBorder="1" applyAlignment="1">
      <alignment horizontal="center"/>
    </xf>
    <xf numFmtId="10" fontId="16" fillId="3" borderId="1" xfId="0" applyNumberFormat="1" applyFont="1" applyFill="1" applyBorder="1"/>
    <xf numFmtId="0" fontId="16" fillId="4" borderId="3" xfId="0" applyFont="1" applyFill="1" applyBorder="1" applyAlignment="1">
      <alignment horizontal="center"/>
    </xf>
    <xf numFmtId="10" fontId="16" fillId="4" borderId="5" xfId="0" applyNumberFormat="1" applyFont="1" applyFill="1" applyBorder="1"/>
    <xf numFmtId="1" fontId="16" fillId="5" borderId="3" xfId="0" applyNumberFormat="1" applyFont="1" applyFill="1" applyBorder="1" applyAlignment="1">
      <alignment horizontal="center"/>
    </xf>
    <xf numFmtId="10" fontId="16" fillId="5" borderId="5" xfId="0" applyNumberFormat="1" applyFont="1" applyFill="1" applyBorder="1"/>
    <xf numFmtId="1" fontId="16" fillId="6" borderId="3" xfId="0" applyNumberFormat="1" applyFont="1" applyFill="1" applyBorder="1"/>
    <xf numFmtId="10" fontId="16" fillId="6" borderId="5" xfId="0" applyNumberFormat="1" applyFont="1" applyFill="1" applyBorder="1"/>
    <xf numFmtId="0" fontId="34" fillId="0" borderId="42" xfId="0" applyFont="1" applyBorder="1" applyAlignment="1">
      <alignment horizontal="right"/>
    </xf>
    <xf numFmtId="0" fontId="34" fillId="0" borderId="44" xfId="0" applyFont="1" applyBorder="1"/>
    <xf numFmtId="10" fontId="34" fillId="0" borderId="36" xfId="0" applyNumberFormat="1" applyFont="1" applyBorder="1"/>
    <xf numFmtId="1" fontId="34" fillId="0" borderId="36" xfId="0" applyNumberFormat="1" applyFont="1" applyBorder="1"/>
    <xf numFmtId="10" fontId="34" fillId="0" borderId="52" xfId="0" applyNumberFormat="1" applyFont="1" applyBorder="1"/>
    <xf numFmtId="1" fontId="34" fillId="0" borderId="35" xfId="0" applyNumberFormat="1" applyFont="1" applyBorder="1"/>
    <xf numFmtId="10" fontId="34" fillId="0" borderId="34" xfId="0" applyNumberFormat="1" applyFont="1" applyBorder="1"/>
    <xf numFmtId="1" fontId="34" fillId="7" borderId="35" xfId="0" applyNumberFormat="1" applyFont="1" applyFill="1" applyBorder="1"/>
    <xf numFmtId="10" fontId="34" fillId="7" borderId="34" xfId="0" applyNumberFormat="1" applyFont="1" applyFill="1" applyBorder="1"/>
    <xf numFmtId="0" fontId="34" fillId="0" borderId="35" xfId="0" applyFont="1" applyBorder="1"/>
    <xf numFmtId="0" fontId="0" fillId="0" borderId="0" xfId="0" applyAlignment="1">
      <alignment vertical="center"/>
    </xf>
    <xf numFmtId="0" fontId="35" fillId="0" borderId="16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3" fillId="11" borderId="56" xfId="0" applyFont="1" applyFill="1" applyBorder="1" applyAlignment="1">
      <alignment vertical="center"/>
    </xf>
    <xf numFmtId="0" fontId="11" fillId="11" borderId="56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/>
    <xf numFmtId="0" fontId="13" fillId="0" borderId="56" xfId="0" applyFont="1" applyBorder="1"/>
    <xf numFmtId="0" fontId="14" fillId="0" borderId="56" xfId="0" applyFont="1" applyBorder="1"/>
    <xf numFmtId="0" fontId="11" fillId="0" borderId="56" xfId="0" applyFont="1" applyBorder="1"/>
    <xf numFmtId="0" fontId="0" fillId="11" borderId="56" xfId="0" applyFill="1" applyBorder="1"/>
    <xf numFmtId="0" fontId="13" fillId="0" borderId="0" xfId="0" applyFont="1" applyBorder="1" applyAlignment="1">
      <alignment horizontal="left" vertical="top"/>
    </xf>
    <xf numFmtId="0" fontId="13" fillId="0" borderId="57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12" borderId="38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12" borderId="57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3" fillId="0" borderId="56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26" fillId="0" borderId="0" xfId="0" applyFont="1" applyAlignment="1">
      <alignment horizontal="center"/>
    </xf>
    <xf numFmtId="9" fontId="3" fillId="0" borderId="14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7" fillId="6" borderId="22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9" fontId="3" fillId="0" borderId="15" xfId="0" applyNumberFormat="1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11" borderId="0" xfId="0" applyFont="1" applyFill="1" applyAlignment="1">
      <alignment horizontal="center" vertical="center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61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left" vertical="top"/>
    </xf>
    <xf numFmtId="0" fontId="13" fillId="0" borderId="55" xfId="0" applyFont="1" applyBorder="1" applyAlignment="1">
      <alignment horizontal="left" vertical="top"/>
    </xf>
    <xf numFmtId="0" fontId="13" fillId="0" borderId="29" xfId="0" applyFont="1" applyBorder="1" applyAlignment="1">
      <alignment horizontal="left" vertical="top"/>
    </xf>
    <xf numFmtId="0" fontId="13" fillId="0" borderId="32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46" xfId="0" applyFont="1" applyBorder="1" applyAlignment="1">
      <alignment horizontal="left" vertical="top"/>
    </xf>
    <xf numFmtId="0" fontId="13" fillId="0" borderId="30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/>
    </xf>
    <xf numFmtId="0" fontId="10" fillId="0" borderId="56" xfId="0" applyFont="1" applyBorder="1" applyAlignment="1">
      <alignment horizontal="center" vertical="center" wrapText="1"/>
    </xf>
    <xf numFmtId="0" fontId="16" fillId="7" borderId="37" xfId="0" applyFont="1" applyFill="1" applyBorder="1" applyAlignment="1">
      <alignment horizontal="center" vertical="center" wrapText="1"/>
    </xf>
    <xf numFmtId="0" fontId="16" fillId="7" borderId="39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54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/>
    </xf>
    <xf numFmtId="0" fontId="16" fillId="6" borderId="24" xfId="0" applyFont="1" applyFill="1" applyBorder="1" applyAlignment="1">
      <alignment horizontal="center"/>
    </xf>
    <xf numFmtId="0" fontId="16" fillId="9" borderId="26" xfId="0" applyFont="1" applyFill="1" applyBorder="1" applyAlignment="1">
      <alignment horizontal="center"/>
    </xf>
    <xf numFmtId="0" fontId="16" fillId="9" borderId="24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/>
    </xf>
    <xf numFmtId="0" fontId="13" fillId="9" borderId="35" xfId="0" applyFont="1" applyFill="1" applyBorder="1" applyAlignment="1">
      <alignment horizontal="center"/>
    </xf>
    <xf numFmtId="0" fontId="13" fillId="9" borderId="34" xfId="0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0" fillId="0" borderId="37" xfId="0" applyFont="1" applyBorder="1" applyAlignment="1">
      <alignment horizontal="right"/>
    </xf>
    <xf numFmtId="0" fontId="30" fillId="0" borderId="39" xfId="0" applyFont="1" applyBorder="1" applyAlignment="1">
      <alignment horizontal="right"/>
    </xf>
    <xf numFmtId="0" fontId="13" fillId="6" borderId="45" xfId="0" applyFont="1" applyFill="1" applyBorder="1" applyAlignment="1">
      <alignment horizontal="center"/>
    </xf>
    <xf numFmtId="0" fontId="13" fillId="6" borderId="33" xfId="0" applyFont="1" applyFill="1" applyBorder="1" applyAlignment="1">
      <alignment horizontal="center"/>
    </xf>
    <xf numFmtId="0" fontId="13" fillId="7" borderId="28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10" fontId="20" fillId="0" borderId="26" xfId="0" applyNumberFormat="1" applyFont="1" applyBorder="1" applyAlignment="1">
      <alignment horizontal="center"/>
    </xf>
    <xf numFmtId="10" fontId="20" fillId="0" borderId="23" xfId="0" applyNumberFormat="1" applyFont="1" applyBorder="1" applyAlignment="1">
      <alignment horizontal="center"/>
    </xf>
    <xf numFmtId="0" fontId="13" fillId="0" borderId="35" xfId="0" applyFont="1" applyBorder="1" applyAlignment="1">
      <alignment horizontal="right"/>
    </xf>
    <xf numFmtId="0" fontId="13" fillId="0" borderId="34" xfId="0" applyFont="1" applyBorder="1" applyAlignment="1">
      <alignment horizontal="right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1" fontId="30" fillId="0" borderId="47" xfId="0" applyNumberFormat="1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1" fontId="31" fillId="0" borderId="7" xfId="0" applyNumberFormat="1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1" fontId="13" fillId="0" borderId="44" xfId="0" applyNumberFormat="1" applyFont="1" applyBorder="1" applyAlignment="1">
      <alignment horizontal="center"/>
    </xf>
    <xf numFmtId="0" fontId="13" fillId="10" borderId="28" xfId="0" applyFont="1" applyFill="1" applyBorder="1" applyAlignment="1">
      <alignment horizontal="center" vertical="center" wrapText="1"/>
    </xf>
    <xf numFmtId="0" fontId="13" fillId="10" borderId="29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10" fontId="20" fillId="0" borderId="0" xfId="0" applyNumberFormat="1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31" fillId="0" borderId="48" xfId="0" applyFont="1" applyBorder="1" applyAlignment="1">
      <alignment horizontal="right"/>
    </xf>
    <xf numFmtId="0" fontId="31" fillId="0" borderId="49" xfId="0" applyFont="1" applyBorder="1" applyAlignment="1">
      <alignment horizontal="right"/>
    </xf>
    <xf numFmtId="0" fontId="31" fillId="0" borderId="32" xfId="0" applyFont="1" applyBorder="1" applyAlignment="1">
      <alignment horizontal="right"/>
    </xf>
    <xf numFmtId="0" fontId="31" fillId="0" borderId="46" xfId="0" applyFont="1" applyBorder="1" applyAlignment="1">
      <alignment horizontal="right"/>
    </xf>
    <xf numFmtId="10" fontId="20" fillId="0" borderId="27" xfId="0" applyNumberFormat="1" applyFont="1" applyBorder="1" applyAlignment="1">
      <alignment horizontal="center"/>
    </xf>
    <xf numFmtId="10" fontId="20" fillId="0" borderId="24" xfId="0" applyNumberFormat="1" applyFont="1" applyBorder="1" applyAlignment="1">
      <alignment horizontal="center"/>
    </xf>
    <xf numFmtId="0" fontId="33" fillId="8" borderId="26" xfId="0" applyFont="1" applyFill="1" applyBorder="1" applyAlignment="1">
      <alignment horizontal="center" vertical="center"/>
    </xf>
    <xf numFmtId="0" fontId="33" fillId="8" borderId="23" xfId="0" applyFont="1" applyFill="1" applyBorder="1" applyAlignment="1">
      <alignment horizontal="center" vertical="center"/>
    </xf>
    <xf numFmtId="0" fontId="33" fillId="8" borderId="24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/>
    </xf>
    <xf numFmtId="0" fontId="13" fillId="9" borderId="23" xfId="0" applyFont="1" applyFill="1" applyBorder="1" applyAlignment="1">
      <alignment horizontal="center"/>
    </xf>
    <xf numFmtId="0" fontId="13" fillId="9" borderId="24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6" fillId="9" borderId="40" xfId="0" applyFont="1" applyFill="1" applyBorder="1" applyAlignment="1">
      <alignment horizontal="center"/>
    </xf>
    <xf numFmtId="0" fontId="16" fillId="9" borderId="3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19050</xdr:rowOff>
    </xdr:from>
    <xdr:to>
      <xdr:col>3</xdr:col>
      <xdr:colOff>184150</xdr:colOff>
      <xdr:row>7</xdr:row>
      <xdr:rowOff>25400</xdr:rowOff>
    </xdr:to>
    <xdr:sp macro="" textlink="">
      <xdr:nvSpPr>
        <xdr:cNvPr id="2049" name="Oval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1847850" y="1352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171450</xdr:colOff>
      <xdr:row>11</xdr:row>
      <xdr:rowOff>25400</xdr:rowOff>
    </xdr:to>
    <xdr:sp macro="" textlink="">
      <xdr:nvSpPr>
        <xdr:cNvPr id="2050" name="Oval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1847850" y="198755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12700</xdr:colOff>
      <xdr:row>14</xdr:row>
      <xdr:rowOff>0</xdr:rowOff>
    </xdr:from>
    <xdr:to>
      <xdr:col>3</xdr:col>
      <xdr:colOff>165100</xdr:colOff>
      <xdr:row>15</xdr:row>
      <xdr:rowOff>19050</xdr:rowOff>
    </xdr:to>
    <xdr:sp macro="" textlink="">
      <xdr:nvSpPr>
        <xdr:cNvPr id="2051" name="Oval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1841500" y="26543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527050</xdr:colOff>
      <xdr:row>6</xdr:row>
      <xdr:rowOff>6350</xdr:rowOff>
    </xdr:from>
    <xdr:to>
      <xdr:col>4</xdr:col>
      <xdr:colOff>76200</xdr:colOff>
      <xdr:row>7</xdr:row>
      <xdr:rowOff>19050</xdr:rowOff>
    </xdr:to>
    <xdr:sp macro="" textlink="">
      <xdr:nvSpPr>
        <xdr:cNvPr id="2052" name="Oval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2355850" y="13398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533400</xdr:colOff>
      <xdr:row>10</xdr:row>
      <xdr:rowOff>31750</xdr:rowOff>
    </xdr:from>
    <xdr:to>
      <xdr:col>4</xdr:col>
      <xdr:colOff>95250</xdr:colOff>
      <xdr:row>11</xdr:row>
      <xdr:rowOff>38100</xdr:rowOff>
    </xdr:to>
    <xdr:sp macro="" textlink="">
      <xdr:nvSpPr>
        <xdr:cNvPr id="2053" name="Oval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2362200" y="200025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3</xdr:col>
      <xdr:colOff>533400</xdr:colOff>
      <xdr:row>14</xdr:row>
      <xdr:rowOff>6350</xdr:rowOff>
    </xdr:from>
    <xdr:to>
      <xdr:col>4</xdr:col>
      <xdr:colOff>107950</xdr:colOff>
      <xdr:row>15</xdr:row>
      <xdr:rowOff>19050</xdr:rowOff>
    </xdr:to>
    <xdr:sp macro="" textlink="">
      <xdr:nvSpPr>
        <xdr:cNvPr id="2054" name="Oval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2362200" y="26606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419100</xdr:colOff>
      <xdr:row>6</xdr:row>
      <xdr:rowOff>19050</xdr:rowOff>
    </xdr:from>
    <xdr:to>
      <xdr:col>4</xdr:col>
      <xdr:colOff>584200</xdr:colOff>
      <xdr:row>7</xdr:row>
      <xdr:rowOff>25400</xdr:rowOff>
    </xdr:to>
    <xdr:sp macro="" textlink="">
      <xdr:nvSpPr>
        <xdr:cNvPr id="2055" name="Oval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/>
        </xdr:cNvSpPr>
      </xdr:nvSpPr>
      <xdr:spPr bwMode="auto">
        <a:xfrm>
          <a:off x="2857500" y="1352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400050</xdr:colOff>
      <xdr:row>14</xdr:row>
      <xdr:rowOff>6350</xdr:rowOff>
    </xdr:from>
    <xdr:to>
      <xdr:col>4</xdr:col>
      <xdr:colOff>590550</xdr:colOff>
      <xdr:row>15</xdr:row>
      <xdr:rowOff>19050</xdr:rowOff>
    </xdr:to>
    <xdr:sp macro="" textlink="">
      <xdr:nvSpPr>
        <xdr:cNvPr id="2056" name="Oval 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/>
        </xdr:cNvSpPr>
      </xdr:nvSpPr>
      <xdr:spPr bwMode="auto">
        <a:xfrm>
          <a:off x="2838450" y="26606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4</xdr:col>
      <xdr:colOff>438150</xdr:colOff>
      <xdr:row>10</xdr:row>
      <xdr:rowOff>38100</xdr:rowOff>
    </xdr:from>
    <xdr:to>
      <xdr:col>4</xdr:col>
      <xdr:colOff>584200</xdr:colOff>
      <xdr:row>11</xdr:row>
      <xdr:rowOff>25400</xdr:rowOff>
    </xdr:to>
    <xdr:sp macro="" textlink="">
      <xdr:nvSpPr>
        <xdr:cNvPr id="2057" name="Oval 9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/>
        </xdr:cNvSpPr>
      </xdr:nvSpPr>
      <xdr:spPr bwMode="auto">
        <a:xfrm>
          <a:off x="2876550" y="200660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4</xdr:col>
      <xdr:colOff>469900</xdr:colOff>
      <xdr:row>10</xdr:row>
      <xdr:rowOff>31750</xdr:rowOff>
    </xdr:from>
    <xdr:to>
      <xdr:col>4</xdr:col>
      <xdr:colOff>577850</xdr:colOff>
      <xdr:row>11</xdr:row>
      <xdr:rowOff>31750</xdr:rowOff>
    </xdr:to>
    <xdr:sp macro="" textlink="">
      <xdr:nvSpPr>
        <xdr:cNvPr id="2065" name="Text Box 1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908300" y="2000250"/>
          <a:ext cx="1079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19050</xdr:colOff>
      <xdr:row>6</xdr:row>
      <xdr:rowOff>19050</xdr:rowOff>
    </xdr:from>
    <xdr:to>
      <xdr:col>7</xdr:col>
      <xdr:colOff>184150</xdr:colOff>
      <xdr:row>7</xdr:row>
      <xdr:rowOff>25400</xdr:rowOff>
    </xdr:to>
    <xdr:sp macro="" textlink="">
      <xdr:nvSpPr>
        <xdr:cNvPr id="2070" name="Oval 2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4286250" y="1352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527050</xdr:colOff>
      <xdr:row>6</xdr:row>
      <xdr:rowOff>6350</xdr:rowOff>
    </xdr:from>
    <xdr:to>
      <xdr:col>8</xdr:col>
      <xdr:colOff>76200</xdr:colOff>
      <xdr:row>7</xdr:row>
      <xdr:rowOff>19050</xdr:rowOff>
    </xdr:to>
    <xdr:sp macro="" textlink="">
      <xdr:nvSpPr>
        <xdr:cNvPr id="2071" name="Oval 2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4794250" y="13398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</xdr:col>
      <xdr:colOff>412750</xdr:colOff>
      <xdr:row>6</xdr:row>
      <xdr:rowOff>19050</xdr:rowOff>
    </xdr:from>
    <xdr:to>
      <xdr:col>8</xdr:col>
      <xdr:colOff>584200</xdr:colOff>
      <xdr:row>7</xdr:row>
      <xdr:rowOff>6350</xdr:rowOff>
    </xdr:to>
    <xdr:sp macro="" textlink="">
      <xdr:nvSpPr>
        <xdr:cNvPr id="2072" name="Oval 2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/>
        </xdr:cNvSpPr>
      </xdr:nvSpPr>
      <xdr:spPr bwMode="auto">
        <a:xfrm>
          <a:off x="5289550" y="1352550"/>
          <a:ext cx="1714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19050</xdr:colOff>
      <xdr:row>10</xdr:row>
      <xdr:rowOff>19050</xdr:rowOff>
    </xdr:from>
    <xdr:to>
      <xdr:col>7</xdr:col>
      <xdr:colOff>171450</xdr:colOff>
      <xdr:row>11</xdr:row>
      <xdr:rowOff>25400</xdr:rowOff>
    </xdr:to>
    <xdr:sp macro="" textlink="">
      <xdr:nvSpPr>
        <xdr:cNvPr id="2073" name="Oval 2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/>
        </xdr:cNvSpPr>
      </xdr:nvSpPr>
      <xdr:spPr bwMode="auto">
        <a:xfrm>
          <a:off x="4286250" y="198755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533400</xdr:colOff>
      <xdr:row>10</xdr:row>
      <xdr:rowOff>31750</xdr:rowOff>
    </xdr:from>
    <xdr:to>
      <xdr:col>8</xdr:col>
      <xdr:colOff>95250</xdr:colOff>
      <xdr:row>11</xdr:row>
      <xdr:rowOff>38100</xdr:rowOff>
    </xdr:to>
    <xdr:sp macro="" textlink="">
      <xdr:nvSpPr>
        <xdr:cNvPr id="2074" name="Oval 26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/>
        </xdr:cNvSpPr>
      </xdr:nvSpPr>
      <xdr:spPr bwMode="auto">
        <a:xfrm>
          <a:off x="4800600" y="200025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8</xdr:col>
      <xdr:colOff>438150</xdr:colOff>
      <xdr:row>10</xdr:row>
      <xdr:rowOff>38100</xdr:rowOff>
    </xdr:from>
    <xdr:to>
      <xdr:col>8</xdr:col>
      <xdr:colOff>584200</xdr:colOff>
      <xdr:row>11</xdr:row>
      <xdr:rowOff>25400</xdr:rowOff>
    </xdr:to>
    <xdr:sp macro="" textlink="">
      <xdr:nvSpPr>
        <xdr:cNvPr id="2075" name="Oval 27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/>
        </xdr:cNvSpPr>
      </xdr:nvSpPr>
      <xdr:spPr bwMode="auto">
        <a:xfrm>
          <a:off x="5314950" y="200660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8</xdr:col>
      <xdr:colOff>469900</xdr:colOff>
      <xdr:row>10</xdr:row>
      <xdr:rowOff>44450</xdr:rowOff>
    </xdr:from>
    <xdr:to>
      <xdr:col>8</xdr:col>
      <xdr:colOff>603250</xdr:colOff>
      <xdr:row>11</xdr:row>
      <xdr:rowOff>63500</xdr:rowOff>
    </xdr:to>
    <xdr:sp macro="" textlink="">
      <xdr:nvSpPr>
        <xdr:cNvPr id="2076" name="Text Box 28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5346700" y="2012950"/>
          <a:ext cx="1333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12700</xdr:colOff>
      <xdr:row>14</xdr:row>
      <xdr:rowOff>0</xdr:rowOff>
    </xdr:from>
    <xdr:to>
      <xdr:col>7</xdr:col>
      <xdr:colOff>165100</xdr:colOff>
      <xdr:row>15</xdr:row>
      <xdr:rowOff>19050</xdr:rowOff>
    </xdr:to>
    <xdr:sp macro="" textlink="">
      <xdr:nvSpPr>
        <xdr:cNvPr id="2077" name="Oval 2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/>
        </xdr:cNvSpPr>
      </xdr:nvSpPr>
      <xdr:spPr bwMode="auto">
        <a:xfrm>
          <a:off x="4279900" y="26543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533400</xdr:colOff>
      <xdr:row>14</xdr:row>
      <xdr:rowOff>6350</xdr:rowOff>
    </xdr:from>
    <xdr:to>
      <xdr:col>8</xdr:col>
      <xdr:colOff>107950</xdr:colOff>
      <xdr:row>15</xdr:row>
      <xdr:rowOff>19050</xdr:rowOff>
    </xdr:to>
    <xdr:sp macro="" textlink="">
      <xdr:nvSpPr>
        <xdr:cNvPr id="2078" name="Oval 3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/>
        </xdr:cNvSpPr>
      </xdr:nvSpPr>
      <xdr:spPr bwMode="auto">
        <a:xfrm>
          <a:off x="4800600" y="26606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400050</xdr:colOff>
      <xdr:row>14</xdr:row>
      <xdr:rowOff>6350</xdr:rowOff>
    </xdr:from>
    <xdr:to>
      <xdr:col>8</xdr:col>
      <xdr:colOff>590550</xdr:colOff>
      <xdr:row>15</xdr:row>
      <xdr:rowOff>19050</xdr:rowOff>
    </xdr:to>
    <xdr:sp macro="" textlink="">
      <xdr:nvSpPr>
        <xdr:cNvPr id="2079" name="Oval 3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/>
        </xdr:cNvSpPr>
      </xdr:nvSpPr>
      <xdr:spPr bwMode="auto">
        <a:xfrm>
          <a:off x="5276850" y="26606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3</xdr:col>
      <xdr:colOff>19050</xdr:colOff>
      <xdr:row>56</xdr:row>
      <xdr:rowOff>19050</xdr:rowOff>
    </xdr:from>
    <xdr:to>
      <xdr:col>3</xdr:col>
      <xdr:colOff>184150</xdr:colOff>
      <xdr:row>57</xdr:row>
      <xdr:rowOff>25400</xdr:rowOff>
    </xdr:to>
    <xdr:sp macro="" textlink="">
      <xdr:nvSpPr>
        <xdr:cNvPr id="2080" name="Oval 3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/>
        </xdr:cNvSpPr>
      </xdr:nvSpPr>
      <xdr:spPr bwMode="auto">
        <a:xfrm>
          <a:off x="1847850" y="9988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19050</xdr:colOff>
      <xdr:row>56</xdr:row>
      <xdr:rowOff>19050</xdr:rowOff>
    </xdr:from>
    <xdr:to>
      <xdr:col>5</xdr:col>
      <xdr:colOff>184150</xdr:colOff>
      <xdr:row>57</xdr:row>
      <xdr:rowOff>25400</xdr:rowOff>
    </xdr:to>
    <xdr:sp macro="" textlink="">
      <xdr:nvSpPr>
        <xdr:cNvPr id="2081" name="Oval 3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/>
        </xdr:cNvSpPr>
      </xdr:nvSpPr>
      <xdr:spPr bwMode="auto">
        <a:xfrm>
          <a:off x="3067050" y="9988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171450</xdr:colOff>
      <xdr:row>61</xdr:row>
      <xdr:rowOff>25400</xdr:rowOff>
    </xdr:to>
    <xdr:sp macro="" textlink="">
      <xdr:nvSpPr>
        <xdr:cNvPr id="2082" name="Oval 34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/>
        </xdr:cNvSpPr>
      </xdr:nvSpPr>
      <xdr:spPr bwMode="auto">
        <a:xfrm>
          <a:off x="1847850" y="10674350"/>
          <a:ext cx="1524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19050</xdr:colOff>
      <xdr:row>60</xdr:row>
      <xdr:rowOff>19050</xdr:rowOff>
    </xdr:from>
    <xdr:to>
      <xdr:col>5</xdr:col>
      <xdr:colOff>171450</xdr:colOff>
      <xdr:row>61</xdr:row>
      <xdr:rowOff>25400</xdr:rowOff>
    </xdr:to>
    <xdr:sp macro="" textlink="">
      <xdr:nvSpPr>
        <xdr:cNvPr id="2083" name="Oval 35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/>
        </xdr:cNvSpPr>
      </xdr:nvSpPr>
      <xdr:spPr bwMode="auto">
        <a:xfrm>
          <a:off x="3067050" y="10674350"/>
          <a:ext cx="1524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12700</xdr:colOff>
      <xdr:row>64</xdr:row>
      <xdr:rowOff>0</xdr:rowOff>
    </xdr:from>
    <xdr:to>
      <xdr:col>3</xdr:col>
      <xdr:colOff>165100</xdr:colOff>
      <xdr:row>65</xdr:row>
      <xdr:rowOff>19050</xdr:rowOff>
    </xdr:to>
    <xdr:sp macro="" textlink="">
      <xdr:nvSpPr>
        <xdr:cNvPr id="2084" name="Oval 36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/>
        </xdr:cNvSpPr>
      </xdr:nvSpPr>
      <xdr:spPr bwMode="auto">
        <a:xfrm>
          <a:off x="1841500" y="112903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12700</xdr:colOff>
      <xdr:row>64</xdr:row>
      <xdr:rowOff>0</xdr:rowOff>
    </xdr:from>
    <xdr:to>
      <xdr:col>5</xdr:col>
      <xdr:colOff>165100</xdr:colOff>
      <xdr:row>65</xdr:row>
      <xdr:rowOff>19050</xdr:rowOff>
    </xdr:to>
    <xdr:sp macro="" textlink="">
      <xdr:nvSpPr>
        <xdr:cNvPr id="2085" name="Oval 37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/>
        </xdr:cNvSpPr>
      </xdr:nvSpPr>
      <xdr:spPr bwMode="auto">
        <a:xfrm>
          <a:off x="3060700" y="112903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527050</xdr:colOff>
      <xdr:row>56</xdr:row>
      <xdr:rowOff>6350</xdr:rowOff>
    </xdr:from>
    <xdr:to>
      <xdr:col>4</xdr:col>
      <xdr:colOff>76200</xdr:colOff>
      <xdr:row>57</xdr:row>
      <xdr:rowOff>19050</xdr:rowOff>
    </xdr:to>
    <xdr:sp macro="" textlink="">
      <xdr:nvSpPr>
        <xdr:cNvPr id="2086" name="Oval 38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/>
        </xdr:cNvSpPr>
      </xdr:nvSpPr>
      <xdr:spPr bwMode="auto">
        <a:xfrm>
          <a:off x="2355850" y="99758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533400</xdr:colOff>
      <xdr:row>60</xdr:row>
      <xdr:rowOff>25400</xdr:rowOff>
    </xdr:from>
    <xdr:to>
      <xdr:col>4</xdr:col>
      <xdr:colOff>95250</xdr:colOff>
      <xdr:row>61</xdr:row>
      <xdr:rowOff>38100</xdr:rowOff>
    </xdr:to>
    <xdr:sp macro="" textlink="">
      <xdr:nvSpPr>
        <xdr:cNvPr id="2087" name="Oval 3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/>
        </xdr:cNvSpPr>
      </xdr:nvSpPr>
      <xdr:spPr bwMode="auto">
        <a:xfrm>
          <a:off x="2362200" y="106807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3</xdr:col>
      <xdr:colOff>533400</xdr:colOff>
      <xdr:row>64</xdr:row>
      <xdr:rowOff>6350</xdr:rowOff>
    </xdr:from>
    <xdr:to>
      <xdr:col>4</xdr:col>
      <xdr:colOff>107950</xdr:colOff>
      <xdr:row>65</xdr:row>
      <xdr:rowOff>19050</xdr:rowOff>
    </xdr:to>
    <xdr:sp macro="" textlink="">
      <xdr:nvSpPr>
        <xdr:cNvPr id="2088" name="Oval 4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/>
        </xdr:cNvSpPr>
      </xdr:nvSpPr>
      <xdr:spPr bwMode="auto">
        <a:xfrm>
          <a:off x="2362200" y="112966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412750</xdr:colOff>
      <xdr:row>56</xdr:row>
      <xdr:rowOff>19050</xdr:rowOff>
    </xdr:from>
    <xdr:to>
      <xdr:col>4</xdr:col>
      <xdr:colOff>584200</xdr:colOff>
      <xdr:row>57</xdr:row>
      <xdr:rowOff>6350</xdr:rowOff>
    </xdr:to>
    <xdr:sp macro="" textlink="">
      <xdr:nvSpPr>
        <xdr:cNvPr id="2089" name="Oval 4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/>
        </xdr:cNvSpPr>
      </xdr:nvSpPr>
      <xdr:spPr bwMode="auto">
        <a:xfrm>
          <a:off x="2851150" y="9988550"/>
          <a:ext cx="1714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400050</xdr:colOff>
      <xdr:row>64</xdr:row>
      <xdr:rowOff>6350</xdr:rowOff>
    </xdr:from>
    <xdr:to>
      <xdr:col>4</xdr:col>
      <xdr:colOff>590550</xdr:colOff>
      <xdr:row>65</xdr:row>
      <xdr:rowOff>19050</xdr:rowOff>
    </xdr:to>
    <xdr:sp macro="" textlink="">
      <xdr:nvSpPr>
        <xdr:cNvPr id="2090" name="Oval 4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/>
        </xdr:cNvSpPr>
      </xdr:nvSpPr>
      <xdr:spPr bwMode="auto">
        <a:xfrm>
          <a:off x="2838450" y="112966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6</xdr:col>
      <xdr:colOff>400050</xdr:colOff>
      <xdr:row>64</xdr:row>
      <xdr:rowOff>6350</xdr:rowOff>
    </xdr:from>
    <xdr:to>
      <xdr:col>6</xdr:col>
      <xdr:colOff>590550</xdr:colOff>
      <xdr:row>65</xdr:row>
      <xdr:rowOff>19050</xdr:rowOff>
    </xdr:to>
    <xdr:sp macro="" textlink="">
      <xdr:nvSpPr>
        <xdr:cNvPr id="2091" name="Oval 4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/>
        </xdr:cNvSpPr>
      </xdr:nvSpPr>
      <xdr:spPr bwMode="auto">
        <a:xfrm>
          <a:off x="4057650" y="112966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5</xdr:col>
      <xdr:colOff>533400</xdr:colOff>
      <xdr:row>64</xdr:row>
      <xdr:rowOff>6350</xdr:rowOff>
    </xdr:from>
    <xdr:to>
      <xdr:col>6</xdr:col>
      <xdr:colOff>107950</xdr:colOff>
      <xdr:row>65</xdr:row>
      <xdr:rowOff>19050</xdr:rowOff>
    </xdr:to>
    <xdr:sp macro="" textlink="">
      <xdr:nvSpPr>
        <xdr:cNvPr id="2092" name="Oval 4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/>
        </xdr:cNvSpPr>
      </xdr:nvSpPr>
      <xdr:spPr bwMode="auto">
        <a:xfrm>
          <a:off x="3581400" y="112966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5</xdr:col>
      <xdr:colOff>533400</xdr:colOff>
      <xdr:row>60</xdr:row>
      <xdr:rowOff>25400</xdr:rowOff>
    </xdr:from>
    <xdr:to>
      <xdr:col>6</xdr:col>
      <xdr:colOff>95250</xdr:colOff>
      <xdr:row>61</xdr:row>
      <xdr:rowOff>38100</xdr:rowOff>
    </xdr:to>
    <xdr:sp macro="" textlink="">
      <xdr:nvSpPr>
        <xdr:cNvPr id="2093" name="Oval 45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/>
        </xdr:cNvSpPr>
      </xdr:nvSpPr>
      <xdr:spPr bwMode="auto">
        <a:xfrm>
          <a:off x="3581400" y="106807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5</xdr:col>
      <xdr:colOff>527050</xdr:colOff>
      <xdr:row>56</xdr:row>
      <xdr:rowOff>6350</xdr:rowOff>
    </xdr:from>
    <xdr:to>
      <xdr:col>6</xdr:col>
      <xdr:colOff>76200</xdr:colOff>
      <xdr:row>57</xdr:row>
      <xdr:rowOff>19050</xdr:rowOff>
    </xdr:to>
    <xdr:sp macro="" textlink="">
      <xdr:nvSpPr>
        <xdr:cNvPr id="2094" name="Oval 46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/>
        </xdr:cNvSpPr>
      </xdr:nvSpPr>
      <xdr:spPr bwMode="auto">
        <a:xfrm>
          <a:off x="3575050" y="99758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412750</xdr:colOff>
      <xdr:row>56</xdr:row>
      <xdr:rowOff>19050</xdr:rowOff>
    </xdr:from>
    <xdr:to>
      <xdr:col>6</xdr:col>
      <xdr:colOff>584200</xdr:colOff>
      <xdr:row>57</xdr:row>
      <xdr:rowOff>6350</xdr:rowOff>
    </xdr:to>
    <xdr:sp macro="" textlink="">
      <xdr:nvSpPr>
        <xdr:cNvPr id="2095" name="Oval 47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/>
        </xdr:cNvSpPr>
      </xdr:nvSpPr>
      <xdr:spPr bwMode="auto">
        <a:xfrm>
          <a:off x="4070350" y="9988550"/>
          <a:ext cx="1714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412750</xdr:colOff>
      <xdr:row>60</xdr:row>
      <xdr:rowOff>25400</xdr:rowOff>
    </xdr:from>
    <xdr:to>
      <xdr:col>4</xdr:col>
      <xdr:colOff>571500</xdr:colOff>
      <xdr:row>61</xdr:row>
      <xdr:rowOff>57150</xdr:rowOff>
    </xdr:to>
    <xdr:sp macro="" textlink="">
      <xdr:nvSpPr>
        <xdr:cNvPr id="2096" name="Oval 48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/>
        </xdr:cNvSpPr>
      </xdr:nvSpPr>
      <xdr:spPr bwMode="auto">
        <a:xfrm>
          <a:off x="2851150" y="10680700"/>
          <a:ext cx="1587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6</xdr:col>
      <xdr:colOff>412750</xdr:colOff>
      <xdr:row>60</xdr:row>
      <xdr:rowOff>25400</xdr:rowOff>
    </xdr:from>
    <xdr:to>
      <xdr:col>6</xdr:col>
      <xdr:colOff>571500</xdr:colOff>
      <xdr:row>61</xdr:row>
      <xdr:rowOff>57150</xdr:rowOff>
    </xdr:to>
    <xdr:sp macro="" textlink="">
      <xdr:nvSpPr>
        <xdr:cNvPr id="2097" name="Oval 4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/>
        </xdr:cNvSpPr>
      </xdr:nvSpPr>
      <xdr:spPr bwMode="auto">
        <a:xfrm>
          <a:off x="4070350" y="10680700"/>
          <a:ext cx="1587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19050</xdr:colOff>
      <xdr:row>6</xdr:row>
      <xdr:rowOff>19050</xdr:rowOff>
    </xdr:from>
    <xdr:to>
      <xdr:col>7</xdr:col>
      <xdr:colOff>184150</xdr:colOff>
      <xdr:row>7</xdr:row>
      <xdr:rowOff>25400</xdr:rowOff>
    </xdr:to>
    <xdr:sp macro="" textlink="">
      <xdr:nvSpPr>
        <xdr:cNvPr id="2101" name="Oval 5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/>
        </xdr:cNvSpPr>
      </xdr:nvSpPr>
      <xdr:spPr bwMode="auto">
        <a:xfrm>
          <a:off x="4286250" y="1352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527050</xdr:colOff>
      <xdr:row>6</xdr:row>
      <xdr:rowOff>6350</xdr:rowOff>
    </xdr:from>
    <xdr:to>
      <xdr:col>8</xdr:col>
      <xdr:colOff>76200</xdr:colOff>
      <xdr:row>7</xdr:row>
      <xdr:rowOff>19050</xdr:rowOff>
    </xdr:to>
    <xdr:sp macro="" textlink="">
      <xdr:nvSpPr>
        <xdr:cNvPr id="2102" name="Oval 54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/>
        </xdr:cNvSpPr>
      </xdr:nvSpPr>
      <xdr:spPr bwMode="auto">
        <a:xfrm>
          <a:off x="4794250" y="13398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</xdr:col>
      <xdr:colOff>419100</xdr:colOff>
      <xdr:row>6</xdr:row>
      <xdr:rowOff>19050</xdr:rowOff>
    </xdr:from>
    <xdr:to>
      <xdr:col>8</xdr:col>
      <xdr:colOff>584200</xdr:colOff>
      <xdr:row>7</xdr:row>
      <xdr:rowOff>25400</xdr:rowOff>
    </xdr:to>
    <xdr:sp macro="" textlink="">
      <xdr:nvSpPr>
        <xdr:cNvPr id="2103" name="Oval 5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/>
        </xdr:cNvSpPr>
      </xdr:nvSpPr>
      <xdr:spPr bwMode="auto">
        <a:xfrm>
          <a:off x="5295900" y="1352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19050</xdr:colOff>
      <xdr:row>10</xdr:row>
      <xdr:rowOff>19050</xdr:rowOff>
    </xdr:from>
    <xdr:to>
      <xdr:col>7</xdr:col>
      <xdr:colOff>171450</xdr:colOff>
      <xdr:row>11</xdr:row>
      <xdr:rowOff>25400</xdr:rowOff>
    </xdr:to>
    <xdr:sp macro="" textlink="">
      <xdr:nvSpPr>
        <xdr:cNvPr id="2104" name="Oval 5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/>
        </xdr:cNvSpPr>
      </xdr:nvSpPr>
      <xdr:spPr bwMode="auto">
        <a:xfrm>
          <a:off x="4286250" y="198755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533400</xdr:colOff>
      <xdr:row>10</xdr:row>
      <xdr:rowOff>31750</xdr:rowOff>
    </xdr:from>
    <xdr:to>
      <xdr:col>8</xdr:col>
      <xdr:colOff>95250</xdr:colOff>
      <xdr:row>11</xdr:row>
      <xdr:rowOff>38100</xdr:rowOff>
    </xdr:to>
    <xdr:sp macro="" textlink="">
      <xdr:nvSpPr>
        <xdr:cNvPr id="2105" name="Oval 5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/>
        </xdr:cNvSpPr>
      </xdr:nvSpPr>
      <xdr:spPr bwMode="auto">
        <a:xfrm>
          <a:off x="4800600" y="200025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8</xdr:col>
      <xdr:colOff>438150</xdr:colOff>
      <xdr:row>10</xdr:row>
      <xdr:rowOff>38100</xdr:rowOff>
    </xdr:from>
    <xdr:to>
      <xdr:col>8</xdr:col>
      <xdr:colOff>584200</xdr:colOff>
      <xdr:row>11</xdr:row>
      <xdr:rowOff>25400</xdr:rowOff>
    </xdr:to>
    <xdr:sp macro="" textlink="">
      <xdr:nvSpPr>
        <xdr:cNvPr id="2106" name="Oval 58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/>
        </xdr:cNvSpPr>
      </xdr:nvSpPr>
      <xdr:spPr bwMode="auto">
        <a:xfrm>
          <a:off x="5314950" y="200660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8</xdr:col>
      <xdr:colOff>469900</xdr:colOff>
      <xdr:row>10</xdr:row>
      <xdr:rowOff>31750</xdr:rowOff>
    </xdr:from>
    <xdr:to>
      <xdr:col>8</xdr:col>
      <xdr:colOff>577850</xdr:colOff>
      <xdr:row>11</xdr:row>
      <xdr:rowOff>31750</xdr:rowOff>
    </xdr:to>
    <xdr:sp macro="" textlink="">
      <xdr:nvSpPr>
        <xdr:cNvPr id="2107" name="Text Box 59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5346700" y="2000250"/>
          <a:ext cx="1079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12700</xdr:colOff>
      <xdr:row>14</xdr:row>
      <xdr:rowOff>0</xdr:rowOff>
    </xdr:from>
    <xdr:to>
      <xdr:col>7</xdr:col>
      <xdr:colOff>165100</xdr:colOff>
      <xdr:row>15</xdr:row>
      <xdr:rowOff>19050</xdr:rowOff>
    </xdr:to>
    <xdr:sp macro="" textlink="">
      <xdr:nvSpPr>
        <xdr:cNvPr id="2108" name="Oval 6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/>
        </xdr:cNvSpPr>
      </xdr:nvSpPr>
      <xdr:spPr bwMode="auto">
        <a:xfrm>
          <a:off x="4279900" y="26543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533400</xdr:colOff>
      <xdr:row>14</xdr:row>
      <xdr:rowOff>6350</xdr:rowOff>
    </xdr:from>
    <xdr:to>
      <xdr:col>8</xdr:col>
      <xdr:colOff>107950</xdr:colOff>
      <xdr:row>15</xdr:row>
      <xdr:rowOff>19050</xdr:rowOff>
    </xdr:to>
    <xdr:sp macro="" textlink="">
      <xdr:nvSpPr>
        <xdr:cNvPr id="2109" name="Oval 6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/>
        </xdr:cNvSpPr>
      </xdr:nvSpPr>
      <xdr:spPr bwMode="auto">
        <a:xfrm>
          <a:off x="4800600" y="26606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400050</xdr:colOff>
      <xdr:row>14</xdr:row>
      <xdr:rowOff>6350</xdr:rowOff>
    </xdr:from>
    <xdr:to>
      <xdr:col>8</xdr:col>
      <xdr:colOff>590550</xdr:colOff>
      <xdr:row>15</xdr:row>
      <xdr:rowOff>19050</xdr:rowOff>
    </xdr:to>
    <xdr:sp macro="" textlink="">
      <xdr:nvSpPr>
        <xdr:cNvPr id="2110" name="Oval 6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/>
        </xdr:cNvSpPr>
      </xdr:nvSpPr>
      <xdr:spPr bwMode="auto">
        <a:xfrm>
          <a:off x="5276850" y="26606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1</xdr:col>
      <xdr:colOff>241300</xdr:colOff>
      <xdr:row>9</xdr:row>
      <xdr:rowOff>152400</xdr:rowOff>
    </xdr:from>
    <xdr:to>
      <xdr:col>1</xdr:col>
      <xdr:colOff>317500</xdr:colOff>
      <xdr:row>11</xdr:row>
      <xdr:rowOff>63500</xdr:rowOff>
    </xdr:to>
    <xdr:sp macro="" textlink="">
      <xdr:nvSpPr>
        <xdr:cNvPr id="2111" name="Oval 6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/>
        </xdr:cNvSpPr>
      </xdr:nvSpPr>
      <xdr:spPr bwMode="auto">
        <a:xfrm>
          <a:off x="850900" y="1962150"/>
          <a:ext cx="76200" cy="279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317500</xdr:colOff>
      <xdr:row>10</xdr:row>
      <xdr:rowOff>76200</xdr:rowOff>
    </xdr:from>
    <xdr:to>
      <xdr:col>1</xdr:col>
      <xdr:colOff>349250</xdr:colOff>
      <xdr:row>10</xdr:row>
      <xdr:rowOff>171450</xdr:rowOff>
    </xdr:to>
    <xdr:sp macro="" textlink="">
      <xdr:nvSpPr>
        <xdr:cNvPr id="2112" name="Oval 64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/>
        </xdr:cNvSpPr>
      </xdr:nvSpPr>
      <xdr:spPr bwMode="auto">
        <a:xfrm>
          <a:off x="927100" y="2044700"/>
          <a:ext cx="317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184150</xdr:colOff>
      <xdr:row>23</xdr:row>
      <xdr:rowOff>25400</xdr:rowOff>
    </xdr:to>
    <xdr:sp macro="" textlink="">
      <xdr:nvSpPr>
        <xdr:cNvPr id="2113" name="Oval 65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/>
        </xdr:cNvSpPr>
      </xdr:nvSpPr>
      <xdr:spPr bwMode="auto">
        <a:xfrm>
          <a:off x="1847850" y="40513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171450</xdr:colOff>
      <xdr:row>27</xdr:row>
      <xdr:rowOff>25400</xdr:rowOff>
    </xdr:to>
    <xdr:sp macro="" textlink="">
      <xdr:nvSpPr>
        <xdr:cNvPr id="2114" name="Oval 66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/>
        </xdr:cNvSpPr>
      </xdr:nvSpPr>
      <xdr:spPr bwMode="auto">
        <a:xfrm>
          <a:off x="1847850" y="4737100"/>
          <a:ext cx="1524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12700</xdr:colOff>
      <xdr:row>30</xdr:row>
      <xdr:rowOff>0</xdr:rowOff>
    </xdr:from>
    <xdr:to>
      <xdr:col>3</xdr:col>
      <xdr:colOff>165100</xdr:colOff>
      <xdr:row>31</xdr:row>
      <xdr:rowOff>19050</xdr:rowOff>
    </xdr:to>
    <xdr:sp macro="" textlink="">
      <xdr:nvSpPr>
        <xdr:cNvPr id="2115" name="Oval 6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/>
        </xdr:cNvSpPr>
      </xdr:nvSpPr>
      <xdr:spPr bwMode="auto">
        <a:xfrm>
          <a:off x="1841500" y="53530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527050</xdr:colOff>
      <xdr:row>22</xdr:row>
      <xdr:rowOff>6350</xdr:rowOff>
    </xdr:from>
    <xdr:to>
      <xdr:col>4</xdr:col>
      <xdr:colOff>76200</xdr:colOff>
      <xdr:row>23</xdr:row>
      <xdr:rowOff>19050</xdr:rowOff>
    </xdr:to>
    <xdr:sp macro="" textlink="">
      <xdr:nvSpPr>
        <xdr:cNvPr id="2116" name="Oval 6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/>
        </xdr:cNvSpPr>
      </xdr:nvSpPr>
      <xdr:spPr bwMode="auto">
        <a:xfrm>
          <a:off x="2355850" y="40386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533400</xdr:colOff>
      <xdr:row>26</xdr:row>
      <xdr:rowOff>25400</xdr:rowOff>
    </xdr:from>
    <xdr:to>
      <xdr:col>4</xdr:col>
      <xdr:colOff>95250</xdr:colOff>
      <xdr:row>27</xdr:row>
      <xdr:rowOff>38100</xdr:rowOff>
    </xdr:to>
    <xdr:sp macro="" textlink="">
      <xdr:nvSpPr>
        <xdr:cNvPr id="2117" name="Oval 6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/>
        </xdr:cNvSpPr>
      </xdr:nvSpPr>
      <xdr:spPr bwMode="auto">
        <a:xfrm>
          <a:off x="2362200" y="47434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3</xdr:col>
      <xdr:colOff>533400</xdr:colOff>
      <xdr:row>30</xdr:row>
      <xdr:rowOff>6350</xdr:rowOff>
    </xdr:from>
    <xdr:to>
      <xdr:col>4</xdr:col>
      <xdr:colOff>107950</xdr:colOff>
      <xdr:row>31</xdr:row>
      <xdr:rowOff>19050</xdr:rowOff>
    </xdr:to>
    <xdr:sp macro="" textlink="">
      <xdr:nvSpPr>
        <xdr:cNvPr id="2118" name="Oval 7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/>
        </xdr:cNvSpPr>
      </xdr:nvSpPr>
      <xdr:spPr bwMode="auto">
        <a:xfrm>
          <a:off x="2362200" y="53594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419100</xdr:colOff>
      <xdr:row>22</xdr:row>
      <xdr:rowOff>19050</xdr:rowOff>
    </xdr:from>
    <xdr:to>
      <xdr:col>4</xdr:col>
      <xdr:colOff>584200</xdr:colOff>
      <xdr:row>23</xdr:row>
      <xdr:rowOff>25400</xdr:rowOff>
    </xdr:to>
    <xdr:sp macro="" textlink="">
      <xdr:nvSpPr>
        <xdr:cNvPr id="2119" name="Oval 7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/>
        </xdr:cNvSpPr>
      </xdr:nvSpPr>
      <xdr:spPr bwMode="auto">
        <a:xfrm>
          <a:off x="2857500" y="40513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400050</xdr:colOff>
      <xdr:row>30</xdr:row>
      <xdr:rowOff>6350</xdr:rowOff>
    </xdr:from>
    <xdr:to>
      <xdr:col>4</xdr:col>
      <xdr:colOff>590550</xdr:colOff>
      <xdr:row>31</xdr:row>
      <xdr:rowOff>19050</xdr:rowOff>
    </xdr:to>
    <xdr:sp macro="" textlink="">
      <xdr:nvSpPr>
        <xdr:cNvPr id="2120" name="Oval 7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/>
        </xdr:cNvSpPr>
      </xdr:nvSpPr>
      <xdr:spPr bwMode="auto">
        <a:xfrm>
          <a:off x="2838450" y="53594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4</xdr:col>
      <xdr:colOff>438150</xdr:colOff>
      <xdr:row>26</xdr:row>
      <xdr:rowOff>38100</xdr:rowOff>
    </xdr:from>
    <xdr:to>
      <xdr:col>4</xdr:col>
      <xdr:colOff>584200</xdr:colOff>
      <xdr:row>27</xdr:row>
      <xdr:rowOff>25400</xdr:rowOff>
    </xdr:to>
    <xdr:sp macro="" textlink="">
      <xdr:nvSpPr>
        <xdr:cNvPr id="2121" name="Oval 7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/>
        </xdr:cNvSpPr>
      </xdr:nvSpPr>
      <xdr:spPr bwMode="auto">
        <a:xfrm>
          <a:off x="2876550" y="4756150"/>
          <a:ext cx="1460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4</xdr:col>
      <xdr:colOff>469900</xdr:colOff>
      <xdr:row>26</xdr:row>
      <xdr:rowOff>25400</xdr:rowOff>
    </xdr:from>
    <xdr:to>
      <xdr:col>4</xdr:col>
      <xdr:colOff>571500</xdr:colOff>
      <xdr:row>27</xdr:row>
      <xdr:rowOff>25400</xdr:rowOff>
    </xdr:to>
    <xdr:sp macro="" textlink="">
      <xdr:nvSpPr>
        <xdr:cNvPr id="2129" name="Text Box 8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908300" y="4743450"/>
          <a:ext cx="1016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19050</xdr:colOff>
      <xdr:row>22</xdr:row>
      <xdr:rowOff>19050</xdr:rowOff>
    </xdr:from>
    <xdr:to>
      <xdr:col>7</xdr:col>
      <xdr:colOff>184150</xdr:colOff>
      <xdr:row>23</xdr:row>
      <xdr:rowOff>25400</xdr:rowOff>
    </xdr:to>
    <xdr:sp macro="" textlink="">
      <xdr:nvSpPr>
        <xdr:cNvPr id="2134" name="Oval 86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/>
        </xdr:cNvSpPr>
      </xdr:nvSpPr>
      <xdr:spPr bwMode="auto">
        <a:xfrm>
          <a:off x="4286250" y="40513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527050</xdr:colOff>
      <xdr:row>22</xdr:row>
      <xdr:rowOff>6350</xdr:rowOff>
    </xdr:from>
    <xdr:to>
      <xdr:col>8</xdr:col>
      <xdr:colOff>76200</xdr:colOff>
      <xdr:row>23</xdr:row>
      <xdr:rowOff>19050</xdr:rowOff>
    </xdr:to>
    <xdr:sp macro="" textlink="">
      <xdr:nvSpPr>
        <xdr:cNvPr id="2135" name="Oval 87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/>
        </xdr:cNvSpPr>
      </xdr:nvSpPr>
      <xdr:spPr bwMode="auto">
        <a:xfrm>
          <a:off x="4794250" y="40386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</xdr:col>
      <xdr:colOff>412750</xdr:colOff>
      <xdr:row>22</xdr:row>
      <xdr:rowOff>19050</xdr:rowOff>
    </xdr:from>
    <xdr:to>
      <xdr:col>8</xdr:col>
      <xdr:colOff>584200</xdr:colOff>
      <xdr:row>23</xdr:row>
      <xdr:rowOff>6350</xdr:rowOff>
    </xdr:to>
    <xdr:sp macro="" textlink="">
      <xdr:nvSpPr>
        <xdr:cNvPr id="2136" name="Oval 88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/>
        </xdr:cNvSpPr>
      </xdr:nvSpPr>
      <xdr:spPr bwMode="auto">
        <a:xfrm>
          <a:off x="5289550" y="4051300"/>
          <a:ext cx="1714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19050</xdr:colOff>
      <xdr:row>26</xdr:row>
      <xdr:rowOff>19050</xdr:rowOff>
    </xdr:from>
    <xdr:to>
      <xdr:col>7</xdr:col>
      <xdr:colOff>171450</xdr:colOff>
      <xdr:row>27</xdr:row>
      <xdr:rowOff>25400</xdr:rowOff>
    </xdr:to>
    <xdr:sp macro="" textlink="">
      <xdr:nvSpPr>
        <xdr:cNvPr id="2137" name="Oval 89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/>
        </xdr:cNvSpPr>
      </xdr:nvSpPr>
      <xdr:spPr bwMode="auto">
        <a:xfrm>
          <a:off x="4286250" y="4737100"/>
          <a:ext cx="1524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533400</xdr:colOff>
      <xdr:row>26</xdr:row>
      <xdr:rowOff>25400</xdr:rowOff>
    </xdr:from>
    <xdr:to>
      <xdr:col>8</xdr:col>
      <xdr:colOff>95250</xdr:colOff>
      <xdr:row>27</xdr:row>
      <xdr:rowOff>38100</xdr:rowOff>
    </xdr:to>
    <xdr:sp macro="" textlink="">
      <xdr:nvSpPr>
        <xdr:cNvPr id="2138" name="Oval 9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/>
        </xdr:cNvSpPr>
      </xdr:nvSpPr>
      <xdr:spPr bwMode="auto">
        <a:xfrm>
          <a:off x="4800600" y="47434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8</xdr:col>
      <xdr:colOff>438150</xdr:colOff>
      <xdr:row>26</xdr:row>
      <xdr:rowOff>38100</xdr:rowOff>
    </xdr:from>
    <xdr:to>
      <xdr:col>8</xdr:col>
      <xdr:colOff>584200</xdr:colOff>
      <xdr:row>27</xdr:row>
      <xdr:rowOff>25400</xdr:rowOff>
    </xdr:to>
    <xdr:sp macro="" textlink="">
      <xdr:nvSpPr>
        <xdr:cNvPr id="2139" name="Oval 9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/>
        </xdr:cNvSpPr>
      </xdr:nvSpPr>
      <xdr:spPr bwMode="auto">
        <a:xfrm>
          <a:off x="5314950" y="4756150"/>
          <a:ext cx="1460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8</xdr:col>
      <xdr:colOff>469900</xdr:colOff>
      <xdr:row>26</xdr:row>
      <xdr:rowOff>44450</xdr:rowOff>
    </xdr:from>
    <xdr:to>
      <xdr:col>8</xdr:col>
      <xdr:colOff>603250</xdr:colOff>
      <xdr:row>27</xdr:row>
      <xdr:rowOff>63500</xdr:rowOff>
    </xdr:to>
    <xdr:sp macro="" textlink="">
      <xdr:nvSpPr>
        <xdr:cNvPr id="2140" name="Text Box 9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346700" y="4762500"/>
          <a:ext cx="1333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12700</xdr:colOff>
      <xdr:row>30</xdr:row>
      <xdr:rowOff>0</xdr:rowOff>
    </xdr:from>
    <xdr:to>
      <xdr:col>7</xdr:col>
      <xdr:colOff>165100</xdr:colOff>
      <xdr:row>31</xdr:row>
      <xdr:rowOff>19050</xdr:rowOff>
    </xdr:to>
    <xdr:sp macro="" textlink="">
      <xdr:nvSpPr>
        <xdr:cNvPr id="2141" name="Oval 9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/>
        </xdr:cNvSpPr>
      </xdr:nvSpPr>
      <xdr:spPr bwMode="auto">
        <a:xfrm>
          <a:off x="4279900" y="53530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533400</xdr:colOff>
      <xdr:row>30</xdr:row>
      <xdr:rowOff>6350</xdr:rowOff>
    </xdr:from>
    <xdr:to>
      <xdr:col>8</xdr:col>
      <xdr:colOff>107950</xdr:colOff>
      <xdr:row>31</xdr:row>
      <xdr:rowOff>19050</xdr:rowOff>
    </xdr:to>
    <xdr:sp macro="" textlink="">
      <xdr:nvSpPr>
        <xdr:cNvPr id="2142" name="Oval 94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/>
        </xdr:cNvSpPr>
      </xdr:nvSpPr>
      <xdr:spPr bwMode="auto">
        <a:xfrm>
          <a:off x="4800600" y="53594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400050</xdr:colOff>
      <xdr:row>30</xdr:row>
      <xdr:rowOff>6350</xdr:rowOff>
    </xdr:from>
    <xdr:to>
      <xdr:col>8</xdr:col>
      <xdr:colOff>590550</xdr:colOff>
      <xdr:row>31</xdr:row>
      <xdr:rowOff>19050</xdr:rowOff>
    </xdr:to>
    <xdr:sp macro="" textlink="">
      <xdr:nvSpPr>
        <xdr:cNvPr id="2143" name="Oval 95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/>
        </xdr:cNvSpPr>
      </xdr:nvSpPr>
      <xdr:spPr bwMode="auto">
        <a:xfrm>
          <a:off x="5276850" y="53594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7</xdr:col>
      <xdr:colOff>19050</xdr:colOff>
      <xdr:row>22</xdr:row>
      <xdr:rowOff>19050</xdr:rowOff>
    </xdr:from>
    <xdr:to>
      <xdr:col>7</xdr:col>
      <xdr:colOff>184150</xdr:colOff>
      <xdr:row>23</xdr:row>
      <xdr:rowOff>25400</xdr:rowOff>
    </xdr:to>
    <xdr:sp macro="" textlink="">
      <xdr:nvSpPr>
        <xdr:cNvPr id="2144" name="Oval 96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/>
        </xdr:cNvSpPr>
      </xdr:nvSpPr>
      <xdr:spPr bwMode="auto">
        <a:xfrm>
          <a:off x="4286250" y="40513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527050</xdr:colOff>
      <xdr:row>22</xdr:row>
      <xdr:rowOff>6350</xdr:rowOff>
    </xdr:from>
    <xdr:to>
      <xdr:col>8</xdr:col>
      <xdr:colOff>76200</xdr:colOff>
      <xdr:row>23</xdr:row>
      <xdr:rowOff>19050</xdr:rowOff>
    </xdr:to>
    <xdr:sp macro="" textlink="">
      <xdr:nvSpPr>
        <xdr:cNvPr id="2145" name="Oval 97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/>
        </xdr:cNvSpPr>
      </xdr:nvSpPr>
      <xdr:spPr bwMode="auto">
        <a:xfrm>
          <a:off x="4794250" y="40386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</xdr:col>
      <xdr:colOff>419100</xdr:colOff>
      <xdr:row>22</xdr:row>
      <xdr:rowOff>19050</xdr:rowOff>
    </xdr:from>
    <xdr:to>
      <xdr:col>8</xdr:col>
      <xdr:colOff>584200</xdr:colOff>
      <xdr:row>23</xdr:row>
      <xdr:rowOff>25400</xdr:rowOff>
    </xdr:to>
    <xdr:sp macro="" textlink="">
      <xdr:nvSpPr>
        <xdr:cNvPr id="2146" name="Oval 98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/>
        </xdr:cNvSpPr>
      </xdr:nvSpPr>
      <xdr:spPr bwMode="auto">
        <a:xfrm>
          <a:off x="5295900" y="40513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19050</xdr:colOff>
      <xdr:row>26</xdr:row>
      <xdr:rowOff>19050</xdr:rowOff>
    </xdr:from>
    <xdr:to>
      <xdr:col>7</xdr:col>
      <xdr:colOff>171450</xdr:colOff>
      <xdr:row>27</xdr:row>
      <xdr:rowOff>25400</xdr:rowOff>
    </xdr:to>
    <xdr:sp macro="" textlink="">
      <xdr:nvSpPr>
        <xdr:cNvPr id="2147" name="Oval 99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/>
        </xdr:cNvSpPr>
      </xdr:nvSpPr>
      <xdr:spPr bwMode="auto">
        <a:xfrm>
          <a:off x="4286250" y="4737100"/>
          <a:ext cx="1524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533400</xdr:colOff>
      <xdr:row>26</xdr:row>
      <xdr:rowOff>25400</xdr:rowOff>
    </xdr:from>
    <xdr:to>
      <xdr:col>8</xdr:col>
      <xdr:colOff>95250</xdr:colOff>
      <xdr:row>27</xdr:row>
      <xdr:rowOff>38100</xdr:rowOff>
    </xdr:to>
    <xdr:sp macro="" textlink="">
      <xdr:nvSpPr>
        <xdr:cNvPr id="2148" name="Oval 10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/>
        </xdr:cNvSpPr>
      </xdr:nvSpPr>
      <xdr:spPr bwMode="auto">
        <a:xfrm>
          <a:off x="4800600" y="47434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8</xdr:col>
      <xdr:colOff>438150</xdr:colOff>
      <xdr:row>26</xdr:row>
      <xdr:rowOff>38100</xdr:rowOff>
    </xdr:from>
    <xdr:to>
      <xdr:col>8</xdr:col>
      <xdr:colOff>584200</xdr:colOff>
      <xdr:row>27</xdr:row>
      <xdr:rowOff>25400</xdr:rowOff>
    </xdr:to>
    <xdr:sp macro="" textlink="">
      <xdr:nvSpPr>
        <xdr:cNvPr id="2149" name="Oval 10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/>
        </xdr:cNvSpPr>
      </xdr:nvSpPr>
      <xdr:spPr bwMode="auto">
        <a:xfrm>
          <a:off x="5314950" y="4756150"/>
          <a:ext cx="1460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8</xdr:col>
      <xdr:colOff>469900</xdr:colOff>
      <xdr:row>26</xdr:row>
      <xdr:rowOff>25400</xdr:rowOff>
    </xdr:from>
    <xdr:to>
      <xdr:col>8</xdr:col>
      <xdr:colOff>571500</xdr:colOff>
      <xdr:row>27</xdr:row>
      <xdr:rowOff>25400</xdr:rowOff>
    </xdr:to>
    <xdr:sp macro="" textlink="">
      <xdr:nvSpPr>
        <xdr:cNvPr id="2150" name="Text Box 10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5346700" y="4743450"/>
          <a:ext cx="1016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12700</xdr:colOff>
      <xdr:row>30</xdr:row>
      <xdr:rowOff>0</xdr:rowOff>
    </xdr:from>
    <xdr:to>
      <xdr:col>7</xdr:col>
      <xdr:colOff>165100</xdr:colOff>
      <xdr:row>31</xdr:row>
      <xdr:rowOff>19050</xdr:rowOff>
    </xdr:to>
    <xdr:sp macro="" textlink="">
      <xdr:nvSpPr>
        <xdr:cNvPr id="2151" name="Oval 10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/>
        </xdr:cNvSpPr>
      </xdr:nvSpPr>
      <xdr:spPr bwMode="auto">
        <a:xfrm>
          <a:off x="4279900" y="53530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533400</xdr:colOff>
      <xdr:row>30</xdr:row>
      <xdr:rowOff>6350</xdr:rowOff>
    </xdr:from>
    <xdr:to>
      <xdr:col>8</xdr:col>
      <xdr:colOff>107950</xdr:colOff>
      <xdr:row>31</xdr:row>
      <xdr:rowOff>19050</xdr:rowOff>
    </xdr:to>
    <xdr:sp macro="" textlink="">
      <xdr:nvSpPr>
        <xdr:cNvPr id="2152" name="Oval 104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/>
        </xdr:cNvSpPr>
      </xdr:nvSpPr>
      <xdr:spPr bwMode="auto">
        <a:xfrm>
          <a:off x="4800600" y="53594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400050</xdr:colOff>
      <xdr:row>30</xdr:row>
      <xdr:rowOff>6350</xdr:rowOff>
    </xdr:from>
    <xdr:to>
      <xdr:col>8</xdr:col>
      <xdr:colOff>590550</xdr:colOff>
      <xdr:row>31</xdr:row>
      <xdr:rowOff>19050</xdr:rowOff>
    </xdr:to>
    <xdr:sp macro="" textlink="">
      <xdr:nvSpPr>
        <xdr:cNvPr id="2153" name="Oval 105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/>
        </xdr:cNvSpPr>
      </xdr:nvSpPr>
      <xdr:spPr bwMode="auto">
        <a:xfrm>
          <a:off x="5276850" y="53594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1</xdr:col>
      <xdr:colOff>241300</xdr:colOff>
      <xdr:row>25</xdr:row>
      <xdr:rowOff>57150</xdr:rowOff>
    </xdr:from>
    <xdr:to>
      <xdr:col>1</xdr:col>
      <xdr:colOff>527050</xdr:colOff>
      <xdr:row>25</xdr:row>
      <xdr:rowOff>133350</xdr:rowOff>
    </xdr:to>
    <xdr:sp macro="" textlink="">
      <xdr:nvSpPr>
        <xdr:cNvPr id="2154" name="Oval 106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/>
        </xdr:cNvSpPr>
      </xdr:nvSpPr>
      <xdr:spPr bwMode="auto">
        <a:xfrm>
          <a:off x="850900" y="4565650"/>
          <a:ext cx="2857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336550</xdr:colOff>
      <xdr:row>25</xdr:row>
      <xdr:rowOff>44450</xdr:rowOff>
    </xdr:from>
    <xdr:to>
      <xdr:col>1</xdr:col>
      <xdr:colOff>444500</xdr:colOff>
      <xdr:row>25</xdr:row>
      <xdr:rowOff>82550</xdr:rowOff>
    </xdr:to>
    <xdr:sp macro="" textlink="">
      <xdr:nvSpPr>
        <xdr:cNvPr id="2155" name="Oval 107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/>
        </xdr:cNvSpPr>
      </xdr:nvSpPr>
      <xdr:spPr bwMode="auto">
        <a:xfrm>
          <a:off x="946150" y="4552950"/>
          <a:ext cx="10795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38</xdr:row>
      <xdr:rowOff>19050</xdr:rowOff>
    </xdr:from>
    <xdr:to>
      <xdr:col>3</xdr:col>
      <xdr:colOff>184150</xdr:colOff>
      <xdr:row>39</xdr:row>
      <xdr:rowOff>25400</xdr:rowOff>
    </xdr:to>
    <xdr:sp macro="" textlink="">
      <xdr:nvSpPr>
        <xdr:cNvPr id="2156" name="Oval 108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/>
        </xdr:cNvSpPr>
      </xdr:nvSpPr>
      <xdr:spPr bwMode="auto">
        <a:xfrm>
          <a:off x="1847850" y="68199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19050</xdr:colOff>
      <xdr:row>42</xdr:row>
      <xdr:rowOff>19050</xdr:rowOff>
    </xdr:from>
    <xdr:to>
      <xdr:col>3</xdr:col>
      <xdr:colOff>171450</xdr:colOff>
      <xdr:row>43</xdr:row>
      <xdr:rowOff>25400</xdr:rowOff>
    </xdr:to>
    <xdr:sp macro="" textlink="">
      <xdr:nvSpPr>
        <xdr:cNvPr id="2157" name="Oval 109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/>
        </xdr:cNvSpPr>
      </xdr:nvSpPr>
      <xdr:spPr bwMode="auto">
        <a:xfrm>
          <a:off x="1847850" y="745490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12700</xdr:colOff>
      <xdr:row>46</xdr:row>
      <xdr:rowOff>0</xdr:rowOff>
    </xdr:from>
    <xdr:to>
      <xdr:col>3</xdr:col>
      <xdr:colOff>165100</xdr:colOff>
      <xdr:row>47</xdr:row>
      <xdr:rowOff>19050</xdr:rowOff>
    </xdr:to>
    <xdr:sp macro="" textlink="">
      <xdr:nvSpPr>
        <xdr:cNvPr id="2158" name="Oval 11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/>
        </xdr:cNvSpPr>
      </xdr:nvSpPr>
      <xdr:spPr bwMode="auto">
        <a:xfrm>
          <a:off x="1841500" y="81216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527050</xdr:colOff>
      <xdr:row>38</xdr:row>
      <xdr:rowOff>6350</xdr:rowOff>
    </xdr:from>
    <xdr:to>
      <xdr:col>4</xdr:col>
      <xdr:colOff>76200</xdr:colOff>
      <xdr:row>39</xdr:row>
      <xdr:rowOff>19050</xdr:rowOff>
    </xdr:to>
    <xdr:sp macro="" textlink="">
      <xdr:nvSpPr>
        <xdr:cNvPr id="2159" name="Oval 11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/>
        </xdr:cNvSpPr>
      </xdr:nvSpPr>
      <xdr:spPr bwMode="auto">
        <a:xfrm>
          <a:off x="2355850" y="68072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533400</xdr:colOff>
      <xdr:row>42</xdr:row>
      <xdr:rowOff>31750</xdr:rowOff>
    </xdr:from>
    <xdr:to>
      <xdr:col>4</xdr:col>
      <xdr:colOff>95250</xdr:colOff>
      <xdr:row>43</xdr:row>
      <xdr:rowOff>38100</xdr:rowOff>
    </xdr:to>
    <xdr:sp macro="" textlink="">
      <xdr:nvSpPr>
        <xdr:cNvPr id="2160" name="Oval 112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/>
        </xdr:cNvSpPr>
      </xdr:nvSpPr>
      <xdr:spPr bwMode="auto">
        <a:xfrm>
          <a:off x="2362200" y="746760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3</xdr:col>
      <xdr:colOff>533400</xdr:colOff>
      <xdr:row>46</xdr:row>
      <xdr:rowOff>6350</xdr:rowOff>
    </xdr:from>
    <xdr:to>
      <xdr:col>4</xdr:col>
      <xdr:colOff>107950</xdr:colOff>
      <xdr:row>47</xdr:row>
      <xdr:rowOff>19050</xdr:rowOff>
    </xdr:to>
    <xdr:sp macro="" textlink="">
      <xdr:nvSpPr>
        <xdr:cNvPr id="2161" name="Oval 113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/>
        </xdr:cNvSpPr>
      </xdr:nvSpPr>
      <xdr:spPr bwMode="auto">
        <a:xfrm>
          <a:off x="2362200" y="81280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419100</xdr:colOff>
      <xdr:row>38</xdr:row>
      <xdr:rowOff>19050</xdr:rowOff>
    </xdr:from>
    <xdr:to>
      <xdr:col>4</xdr:col>
      <xdr:colOff>584200</xdr:colOff>
      <xdr:row>39</xdr:row>
      <xdr:rowOff>25400</xdr:rowOff>
    </xdr:to>
    <xdr:sp macro="" textlink="">
      <xdr:nvSpPr>
        <xdr:cNvPr id="2162" name="Oval 114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/>
        </xdr:cNvSpPr>
      </xdr:nvSpPr>
      <xdr:spPr bwMode="auto">
        <a:xfrm>
          <a:off x="2857500" y="68199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400050</xdr:colOff>
      <xdr:row>46</xdr:row>
      <xdr:rowOff>6350</xdr:rowOff>
    </xdr:from>
    <xdr:to>
      <xdr:col>4</xdr:col>
      <xdr:colOff>590550</xdr:colOff>
      <xdr:row>47</xdr:row>
      <xdr:rowOff>19050</xdr:rowOff>
    </xdr:to>
    <xdr:sp macro="" textlink="">
      <xdr:nvSpPr>
        <xdr:cNvPr id="2163" name="Oval 115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/>
        </xdr:cNvSpPr>
      </xdr:nvSpPr>
      <xdr:spPr bwMode="auto">
        <a:xfrm>
          <a:off x="2838450" y="81280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4</xdr:col>
      <xdr:colOff>438150</xdr:colOff>
      <xdr:row>42</xdr:row>
      <xdr:rowOff>38100</xdr:rowOff>
    </xdr:from>
    <xdr:to>
      <xdr:col>4</xdr:col>
      <xdr:colOff>584200</xdr:colOff>
      <xdr:row>43</xdr:row>
      <xdr:rowOff>25400</xdr:rowOff>
    </xdr:to>
    <xdr:sp macro="" textlink="">
      <xdr:nvSpPr>
        <xdr:cNvPr id="2164" name="Oval 11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/>
        </xdr:cNvSpPr>
      </xdr:nvSpPr>
      <xdr:spPr bwMode="auto">
        <a:xfrm>
          <a:off x="2876550" y="747395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4</xdr:col>
      <xdr:colOff>469900</xdr:colOff>
      <xdr:row>42</xdr:row>
      <xdr:rowOff>31750</xdr:rowOff>
    </xdr:from>
    <xdr:to>
      <xdr:col>4</xdr:col>
      <xdr:colOff>577850</xdr:colOff>
      <xdr:row>43</xdr:row>
      <xdr:rowOff>31750</xdr:rowOff>
    </xdr:to>
    <xdr:sp macro="" textlink="">
      <xdr:nvSpPr>
        <xdr:cNvPr id="2172" name="Text Box 124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908300" y="7467600"/>
          <a:ext cx="1079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19050</xdr:colOff>
      <xdr:row>38</xdr:row>
      <xdr:rowOff>19050</xdr:rowOff>
    </xdr:from>
    <xdr:to>
      <xdr:col>7</xdr:col>
      <xdr:colOff>184150</xdr:colOff>
      <xdr:row>39</xdr:row>
      <xdr:rowOff>25400</xdr:rowOff>
    </xdr:to>
    <xdr:sp macro="" textlink="">
      <xdr:nvSpPr>
        <xdr:cNvPr id="2177" name="Oval 12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/>
        </xdr:cNvSpPr>
      </xdr:nvSpPr>
      <xdr:spPr bwMode="auto">
        <a:xfrm>
          <a:off x="4286250" y="68199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527050</xdr:colOff>
      <xdr:row>38</xdr:row>
      <xdr:rowOff>6350</xdr:rowOff>
    </xdr:from>
    <xdr:to>
      <xdr:col>8</xdr:col>
      <xdr:colOff>76200</xdr:colOff>
      <xdr:row>39</xdr:row>
      <xdr:rowOff>19050</xdr:rowOff>
    </xdr:to>
    <xdr:sp macro="" textlink="">
      <xdr:nvSpPr>
        <xdr:cNvPr id="2178" name="Oval 13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/>
        </xdr:cNvSpPr>
      </xdr:nvSpPr>
      <xdr:spPr bwMode="auto">
        <a:xfrm>
          <a:off x="4794250" y="68072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</xdr:col>
      <xdr:colOff>412750</xdr:colOff>
      <xdr:row>38</xdr:row>
      <xdr:rowOff>19050</xdr:rowOff>
    </xdr:from>
    <xdr:to>
      <xdr:col>8</xdr:col>
      <xdr:colOff>584200</xdr:colOff>
      <xdr:row>39</xdr:row>
      <xdr:rowOff>6350</xdr:rowOff>
    </xdr:to>
    <xdr:sp macro="" textlink="">
      <xdr:nvSpPr>
        <xdr:cNvPr id="2179" name="Oval 13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/>
        </xdr:cNvSpPr>
      </xdr:nvSpPr>
      <xdr:spPr bwMode="auto">
        <a:xfrm>
          <a:off x="5289550" y="6819900"/>
          <a:ext cx="1714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19050</xdr:colOff>
      <xdr:row>42</xdr:row>
      <xdr:rowOff>19050</xdr:rowOff>
    </xdr:from>
    <xdr:to>
      <xdr:col>7</xdr:col>
      <xdr:colOff>171450</xdr:colOff>
      <xdr:row>43</xdr:row>
      <xdr:rowOff>25400</xdr:rowOff>
    </xdr:to>
    <xdr:sp macro="" textlink="">
      <xdr:nvSpPr>
        <xdr:cNvPr id="2180" name="Oval 13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/>
        </xdr:cNvSpPr>
      </xdr:nvSpPr>
      <xdr:spPr bwMode="auto">
        <a:xfrm>
          <a:off x="4286250" y="745490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533400</xdr:colOff>
      <xdr:row>42</xdr:row>
      <xdr:rowOff>31750</xdr:rowOff>
    </xdr:from>
    <xdr:to>
      <xdr:col>8</xdr:col>
      <xdr:colOff>95250</xdr:colOff>
      <xdr:row>43</xdr:row>
      <xdr:rowOff>38100</xdr:rowOff>
    </xdr:to>
    <xdr:sp macro="" textlink="">
      <xdr:nvSpPr>
        <xdr:cNvPr id="2181" name="Oval 13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/>
        </xdr:cNvSpPr>
      </xdr:nvSpPr>
      <xdr:spPr bwMode="auto">
        <a:xfrm>
          <a:off x="4800600" y="746760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8</xdr:col>
      <xdr:colOff>438150</xdr:colOff>
      <xdr:row>42</xdr:row>
      <xdr:rowOff>38100</xdr:rowOff>
    </xdr:from>
    <xdr:to>
      <xdr:col>8</xdr:col>
      <xdr:colOff>584200</xdr:colOff>
      <xdr:row>43</xdr:row>
      <xdr:rowOff>25400</xdr:rowOff>
    </xdr:to>
    <xdr:sp macro="" textlink="">
      <xdr:nvSpPr>
        <xdr:cNvPr id="2182" name="Oval 134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/>
        </xdr:cNvSpPr>
      </xdr:nvSpPr>
      <xdr:spPr bwMode="auto">
        <a:xfrm>
          <a:off x="5314950" y="747395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8</xdr:col>
      <xdr:colOff>469900</xdr:colOff>
      <xdr:row>42</xdr:row>
      <xdr:rowOff>44450</xdr:rowOff>
    </xdr:from>
    <xdr:to>
      <xdr:col>8</xdr:col>
      <xdr:colOff>603250</xdr:colOff>
      <xdr:row>43</xdr:row>
      <xdr:rowOff>63500</xdr:rowOff>
    </xdr:to>
    <xdr:sp macro="" textlink="">
      <xdr:nvSpPr>
        <xdr:cNvPr id="2183" name="Text Box 135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5346700" y="7480300"/>
          <a:ext cx="1333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12700</xdr:colOff>
      <xdr:row>46</xdr:row>
      <xdr:rowOff>0</xdr:rowOff>
    </xdr:from>
    <xdr:to>
      <xdr:col>7</xdr:col>
      <xdr:colOff>165100</xdr:colOff>
      <xdr:row>47</xdr:row>
      <xdr:rowOff>19050</xdr:rowOff>
    </xdr:to>
    <xdr:sp macro="" textlink="">
      <xdr:nvSpPr>
        <xdr:cNvPr id="2184" name="Oval 136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/>
        </xdr:cNvSpPr>
      </xdr:nvSpPr>
      <xdr:spPr bwMode="auto">
        <a:xfrm>
          <a:off x="4279900" y="81216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533400</xdr:colOff>
      <xdr:row>46</xdr:row>
      <xdr:rowOff>6350</xdr:rowOff>
    </xdr:from>
    <xdr:to>
      <xdr:col>8</xdr:col>
      <xdr:colOff>107950</xdr:colOff>
      <xdr:row>47</xdr:row>
      <xdr:rowOff>19050</xdr:rowOff>
    </xdr:to>
    <xdr:sp macro="" textlink="">
      <xdr:nvSpPr>
        <xdr:cNvPr id="2185" name="Oval 137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/>
        </xdr:cNvSpPr>
      </xdr:nvSpPr>
      <xdr:spPr bwMode="auto">
        <a:xfrm>
          <a:off x="4800600" y="81280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400050</xdr:colOff>
      <xdr:row>46</xdr:row>
      <xdr:rowOff>6350</xdr:rowOff>
    </xdr:from>
    <xdr:to>
      <xdr:col>8</xdr:col>
      <xdr:colOff>590550</xdr:colOff>
      <xdr:row>47</xdr:row>
      <xdr:rowOff>19050</xdr:rowOff>
    </xdr:to>
    <xdr:sp macro="" textlink="">
      <xdr:nvSpPr>
        <xdr:cNvPr id="2186" name="Oval 138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/>
        </xdr:cNvSpPr>
      </xdr:nvSpPr>
      <xdr:spPr bwMode="auto">
        <a:xfrm>
          <a:off x="5276850" y="81280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7</xdr:col>
      <xdr:colOff>19050</xdr:colOff>
      <xdr:row>38</xdr:row>
      <xdr:rowOff>19050</xdr:rowOff>
    </xdr:from>
    <xdr:to>
      <xdr:col>7</xdr:col>
      <xdr:colOff>184150</xdr:colOff>
      <xdr:row>39</xdr:row>
      <xdr:rowOff>25400</xdr:rowOff>
    </xdr:to>
    <xdr:sp macro="" textlink="">
      <xdr:nvSpPr>
        <xdr:cNvPr id="2187" name="Oval 139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/>
        </xdr:cNvSpPr>
      </xdr:nvSpPr>
      <xdr:spPr bwMode="auto">
        <a:xfrm>
          <a:off x="4286250" y="68199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527050</xdr:colOff>
      <xdr:row>38</xdr:row>
      <xdr:rowOff>6350</xdr:rowOff>
    </xdr:from>
    <xdr:to>
      <xdr:col>8</xdr:col>
      <xdr:colOff>76200</xdr:colOff>
      <xdr:row>39</xdr:row>
      <xdr:rowOff>19050</xdr:rowOff>
    </xdr:to>
    <xdr:sp macro="" textlink="">
      <xdr:nvSpPr>
        <xdr:cNvPr id="2188" name="Oval 14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/>
        </xdr:cNvSpPr>
      </xdr:nvSpPr>
      <xdr:spPr bwMode="auto">
        <a:xfrm>
          <a:off x="4794250" y="68072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</xdr:col>
      <xdr:colOff>419100</xdr:colOff>
      <xdr:row>38</xdr:row>
      <xdr:rowOff>19050</xdr:rowOff>
    </xdr:from>
    <xdr:to>
      <xdr:col>8</xdr:col>
      <xdr:colOff>584200</xdr:colOff>
      <xdr:row>39</xdr:row>
      <xdr:rowOff>25400</xdr:rowOff>
    </xdr:to>
    <xdr:sp macro="" textlink="">
      <xdr:nvSpPr>
        <xdr:cNvPr id="2189" name="Oval 14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/>
        </xdr:cNvSpPr>
      </xdr:nvSpPr>
      <xdr:spPr bwMode="auto">
        <a:xfrm>
          <a:off x="5295900" y="68199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19050</xdr:colOff>
      <xdr:row>42</xdr:row>
      <xdr:rowOff>19050</xdr:rowOff>
    </xdr:from>
    <xdr:to>
      <xdr:col>7</xdr:col>
      <xdr:colOff>171450</xdr:colOff>
      <xdr:row>43</xdr:row>
      <xdr:rowOff>25400</xdr:rowOff>
    </xdr:to>
    <xdr:sp macro="" textlink="">
      <xdr:nvSpPr>
        <xdr:cNvPr id="2190" name="Oval 14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/>
        </xdr:cNvSpPr>
      </xdr:nvSpPr>
      <xdr:spPr bwMode="auto">
        <a:xfrm>
          <a:off x="4286250" y="745490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533400</xdr:colOff>
      <xdr:row>42</xdr:row>
      <xdr:rowOff>31750</xdr:rowOff>
    </xdr:from>
    <xdr:to>
      <xdr:col>8</xdr:col>
      <xdr:colOff>95250</xdr:colOff>
      <xdr:row>43</xdr:row>
      <xdr:rowOff>38100</xdr:rowOff>
    </xdr:to>
    <xdr:sp macro="" textlink="">
      <xdr:nvSpPr>
        <xdr:cNvPr id="2191" name="Oval 14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/>
        </xdr:cNvSpPr>
      </xdr:nvSpPr>
      <xdr:spPr bwMode="auto">
        <a:xfrm>
          <a:off x="4800600" y="746760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8</xdr:col>
      <xdr:colOff>438150</xdr:colOff>
      <xdr:row>42</xdr:row>
      <xdr:rowOff>38100</xdr:rowOff>
    </xdr:from>
    <xdr:to>
      <xdr:col>8</xdr:col>
      <xdr:colOff>584200</xdr:colOff>
      <xdr:row>43</xdr:row>
      <xdr:rowOff>25400</xdr:rowOff>
    </xdr:to>
    <xdr:sp macro="" textlink="">
      <xdr:nvSpPr>
        <xdr:cNvPr id="2192" name="Oval 144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/>
        </xdr:cNvSpPr>
      </xdr:nvSpPr>
      <xdr:spPr bwMode="auto">
        <a:xfrm>
          <a:off x="5314950" y="747395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8</xdr:col>
      <xdr:colOff>469900</xdr:colOff>
      <xdr:row>42</xdr:row>
      <xdr:rowOff>31750</xdr:rowOff>
    </xdr:from>
    <xdr:to>
      <xdr:col>8</xdr:col>
      <xdr:colOff>577850</xdr:colOff>
      <xdr:row>43</xdr:row>
      <xdr:rowOff>31750</xdr:rowOff>
    </xdr:to>
    <xdr:sp macro="" textlink="">
      <xdr:nvSpPr>
        <xdr:cNvPr id="2193" name="Text Box 14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5346700" y="7467600"/>
          <a:ext cx="1079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12700</xdr:colOff>
      <xdr:row>46</xdr:row>
      <xdr:rowOff>0</xdr:rowOff>
    </xdr:from>
    <xdr:to>
      <xdr:col>7</xdr:col>
      <xdr:colOff>165100</xdr:colOff>
      <xdr:row>47</xdr:row>
      <xdr:rowOff>19050</xdr:rowOff>
    </xdr:to>
    <xdr:sp macro="" textlink="">
      <xdr:nvSpPr>
        <xdr:cNvPr id="2194" name="Oval 14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/>
        </xdr:cNvSpPr>
      </xdr:nvSpPr>
      <xdr:spPr bwMode="auto">
        <a:xfrm>
          <a:off x="4279900" y="81216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533400</xdr:colOff>
      <xdr:row>46</xdr:row>
      <xdr:rowOff>6350</xdr:rowOff>
    </xdr:from>
    <xdr:to>
      <xdr:col>8</xdr:col>
      <xdr:colOff>107950</xdr:colOff>
      <xdr:row>47</xdr:row>
      <xdr:rowOff>19050</xdr:rowOff>
    </xdr:to>
    <xdr:sp macro="" textlink="">
      <xdr:nvSpPr>
        <xdr:cNvPr id="2195" name="Oval 14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/>
        </xdr:cNvSpPr>
      </xdr:nvSpPr>
      <xdr:spPr bwMode="auto">
        <a:xfrm>
          <a:off x="4800600" y="81280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400050</xdr:colOff>
      <xdr:row>46</xdr:row>
      <xdr:rowOff>6350</xdr:rowOff>
    </xdr:from>
    <xdr:to>
      <xdr:col>8</xdr:col>
      <xdr:colOff>590550</xdr:colOff>
      <xdr:row>47</xdr:row>
      <xdr:rowOff>19050</xdr:rowOff>
    </xdr:to>
    <xdr:sp macro="" textlink="">
      <xdr:nvSpPr>
        <xdr:cNvPr id="2196" name="Oval 148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/>
        </xdr:cNvSpPr>
      </xdr:nvSpPr>
      <xdr:spPr bwMode="auto">
        <a:xfrm>
          <a:off x="5276850" y="81280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1</xdr:col>
      <xdr:colOff>260350</xdr:colOff>
      <xdr:row>58</xdr:row>
      <xdr:rowOff>139700</xdr:rowOff>
    </xdr:from>
    <xdr:to>
      <xdr:col>1</xdr:col>
      <xdr:colOff>336550</xdr:colOff>
      <xdr:row>60</xdr:row>
      <xdr:rowOff>38100</xdr:rowOff>
    </xdr:to>
    <xdr:sp macro="" textlink="">
      <xdr:nvSpPr>
        <xdr:cNvPr id="2199" name="Oval 15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/>
        </xdr:cNvSpPr>
      </xdr:nvSpPr>
      <xdr:spPr bwMode="auto">
        <a:xfrm>
          <a:off x="869950" y="10426700"/>
          <a:ext cx="7620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336550</xdr:colOff>
      <xdr:row>59</xdr:row>
      <xdr:rowOff>63500</xdr:rowOff>
    </xdr:from>
    <xdr:to>
      <xdr:col>1</xdr:col>
      <xdr:colOff>374650</xdr:colOff>
      <xdr:row>59</xdr:row>
      <xdr:rowOff>152400</xdr:rowOff>
    </xdr:to>
    <xdr:sp macro="" textlink="">
      <xdr:nvSpPr>
        <xdr:cNvPr id="2200" name="Oval 152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/>
        </xdr:cNvSpPr>
      </xdr:nvSpPr>
      <xdr:spPr bwMode="auto">
        <a:xfrm>
          <a:off x="946150" y="10509250"/>
          <a:ext cx="38100" cy="88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72</xdr:row>
      <xdr:rowOff>19050</xdr:rowOff>
    </xdr:from>
    <xdr:to>
      <xdr:col>3</xdr:col>
      <xdr:colOff>184150</xdr:colOff>
      <xdr:row>73</xdr:row>
      <xdr:rowOff>25400</xdr:rowOff>
    </xdr:to>
    <xdr:sp macro="" textlink="">
      <xdr:nvSpPr>
        <xdr:cNvPr id="2207" name="Oval 15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/>
        </xdr:cNvSpPr>
      </xdr:nvSpPr>
      <xdr:spPr bwMode="auto">
        <a:xfrm>
          <a:off x="1847850" y="127381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19050</xdr:colOff>
      <xdr:row>72</xdr:row>
      <xdr:rowOff>19050</xdr:rowOff>
    </xdr:from>
    <xdr:to>
      <xdr:col>5</xdr:col>
      <xdr:colOff>184150</xdr:colOff>
      <xdr:row>73</xdr:row>
      <xdr:rowOff>25400</xdr:rowOff>
    </xdr:to>
    <xdr:sp macro="" textlink="">
      <xdr:nvSpPr>
        <xdr:cNvPr id="2208" name="Oval 16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/>
        </xdr:cNvSpPr>
      </xdr:nvSpPr>
      <xdr:spPr bwMode="auto">
        <a:xfrm>
          <a:off x="3067050" y="127381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19050</xdr:colOff>
      <xdr:row>76</xdr:row>
      <xdr:rowOff>19050</xdr:rowOff>
    </xdr:from>
    <xdr:to>
      <xdr:col>3</xdr:col>
      <xdr:colOff>171450</xdr:colOff>
      <xdr:row>77</xdr:row>
      <xdr:rowOff>25400</xdr:rowOff>
    </xdr:to>
    <xdr:sp macro="" textlink="">
      <xdr:nvSpPr>
        <xdr:cNvPr id="2209" name="Oval 16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/>
        </xdr:cNvSpPr>
      </xdr:nvSpPr>
      <xdr:spPr bwMode="auto">
        <a:xfrm>
          <a:off x="1847850" y="1337310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19050</xdr:colOff>
      <xdr:row>76</xdr:row>
      <xdr:rowOff>19050</xdr:rowOff>
    </xdr:from>
    <xdr:to>
      <xdr:col>5</xdr:col>
      <xdr:colOff>171450</xdr:colOff>
      <xdr:row>77</xdr:row>
      <xdr:rowOff>25400</xdr:rowOff>
    </xdr:to>
    <xdr:sp macro="" textlink="">
      <xdr:nvSpPr>
        <xdr:cNvPr id="2210" name="Oval 16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/>
        </xdr:cNvSpPr>
      </xdr:nvSpPr>
      <xdr:spPr bwMode="auto">
        <a:xfrm>
          <a:off x="3067050" y="1337310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12700</xdr:colOff>
      <xdr:row>80</xdr:row>
      <xdr:rowOff>0</xdr:rowOff>
    </xdr:from>
    <xdr:to>
      <xdr:col>3</xdr:col>
      <xdr:colOff>165100</xdr:colOff>
      <xdr:row>81</xdr:row>
      <xdr:rowOff>19050</xdr:rowOff>
    </xdr:to>
    <xdr:sp macro="" textlink="">
      <xdr:nvSpPr>
        <xdr:cNvPr id="2211" name="Oval 16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/>
        </xdr:cNvSpPr>
      </xdr:nvSpPr>
      <xdr:spPr bwMode="auto">
        <a:xfrm>
          <a:off x="1841500" y="140398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12700</xdr:colOff>
      <xdr:row>80</xdr:row>
      <xdr:rowOff>0</xdr:rowOff>
    </xdr:from>
    <xdr:to>
      <xdr:col>5</xdr:col>
      <xdr:colOff>165100</xdr:colOff>
      <xdr:row>81</xdr:row>
      <xdr:rowOff>19050</xdr:rowOff>
    </xdr:to>
    <xdr:sp macro="" textlink="">
      <xdr:nvSpPr>
        <xdr:cNvPr id="2212" name="Oval 164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/>
        </xdr:cNvSpPr>
      </xdr:nvSpPr>
      <xdr:spPr bwMode="auto">
        <a:xfrm>
          <a:off x="3060700" y="140398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527050</xdr:colOff>
      <xdr:row>72</xdr:row>
      <xdr:rowOff>6350</xdr:rowOff>
    </xdr:from>
    <xdr:to>
      <xdr:col>4</xdr:col>
      <xdr:colOff>76200</xdr:colOff>
      <xdr:row>73</xdr:row>
      <xdr:rowOff>19050</xdr:rowOff>
    </xdr:to>
    <xdr:sp macro="" textlink="">
      <xdr:nvSpPr>
        <xdr:cNvPr id="2213" name="Oval 165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/>
        </xdr:cNvSpPr>
      </xdr:nvSpPr>
      <xdr:spPr bwMode="auto">
        <a:xfrm>
          <a:off x="2355850" y="127254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533400</xdr:colOff>
      <xdr:row>76</xdr:row>
      <xdr:rowOff>31750</xdr:rowOff>
    </xdr:from>
    <xdr:to>
      <xdr:col>4</xdr:col>
      <xdr:colOff>95250</xdr:colOff>
      <xdr:row>77</xdr:row>
      <xdr:rowOff>38100</xdr:rowOff>
    </xdr:to>
    <xdr:sp macro="" textlink="">
      <xdr:nvSpPr>
        <xdr:cNvPr id="2214" name="Oval 166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/>
        </xdr:cNvSpPr>
      </xdr:nvSpPr>
      <xdr:spPr bwMode="auto">
        <a:xfrm>
          <a:off x="2362200" y="1338580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3</xdr:col>
      <xdr:colOff>533400</xdr:colOff>
      <xdr:row>80</xdr:row>
      <xdr:rowOff>6350</xdr:rowOff>
    </xdr:from>
    <xdr:to>
      <xdr:col>4</xdr:col>
      <xdr:colOff>107950</xdr:colOff>
      <xdr:row>81</xdr:row>
      <xdr:rowOff>19050</xdr:rowOff>
    </xdr:to>
    <xdr:sp macro="" textlink="">
      <xdr:nvSpPr>
        <xdr:cNvPr id="2215" name="Oval 167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/>
        </xdr:cNvSpPr>
      </xdr:nvSpPr>
      <xdr:spPr bwMode="auto">
        <a:xfrm>
          <a:off x="2362200" y="140462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412750</xdr:colOff>
      <xdr:row>72</xdr:row>
      <xdr:rowOff>19050</xdr:rowOff>
    </xdr:from>
    <xdr:to>
      <xdr:col>4</xdr:col>
      <xdr:colOff>584200</xdr:colOff>
      <xdr:row>73</xdr:row>
      <xdr:rowOff>6350</xdr:rowOff>
    </xdr:to>
    <xdr:sp macro="" textlink="">
      <xdr:nvSpPr>
        <xdr:cNvPr id="2216" name="Oval 168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/>
        </xdr:cNvSpPr>
      </xdr:nvSpPr>
      <xdr:spPr bwMode="auto">
        <a:xfrm>
          <a:off x="2851150" y="12738100"/>
          <a:ext cx="1714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400050</xdr:colOff>
      <xdr:row>80</xdr:row>
      <xdr:rowOff>6350</xdr:rowOff>
    </xdr:from>
    <xdr:to>
      <xdr:col>4</xdr:col>
      <xdr:colOff>590550</xdr:colOff>
      <xdr:row>81</xdr:row>
      <xdr:rowOff>19050</xdr:rowOff>
    </xdr:to>
    <xdr:sp macro="" textlink="">
      <xdr:nvSpPr>
        <xdr:cNvPr id="2217" name="Oval 169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/>
        </xdr:cNvSpPr>
      </xdr:nvSpPr>
      <xdr:spPr bwMode="auto">
        <a:xfrm>
          <a:off x="2838450" y="140462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6</xdr:col>
      <xdr:colOff>400050</xdr:colOff>
      <xdr:row>80</xdr:row>
      <xdr:rowOff>6350</xdr:rowOff>
    </xdr:from>
    <xdr:to>
      <xdr:col>6</xdr:col>
      <xdr:colOff>590550</xdr:colOff>
      <xdr:row>81</xdr:row>
      <xdr:rowOff>19050</xdr:rowOff>
    </xdr:to>
    <xdr:sp macro="" textlink="">
      <xdr:nvSpPr>
        <xdr:cNvPr id="2218" name="Oval 17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/>
        </xdr:cNvSpPr>
      </xdr:nvSpPr>
      <xdr:spPr bwMode="auto">
        <a:xfrm>
          <a:off x="4057650" y="140462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5</xdr:col>
      <xdr:colOff>533400</xdr:colOff>
      <xdr:row>80</xdr:row>
      <xdr:rowOff>6350</xdr:rowOff>
    </xdr:from>
    <xdr:to>
      <xdr:col>6</xdr:col>
      <xdr:colOff>107950</xdr:colOff>
      <xdr:row>81</xdr:row>
      <xdr:rowOff>19050</xdr:rowOff>
    </xdr:to>
    <xdr:sp macro="" textlink="">
      <xdr:nvSpPr>
        <xdr:cNvPr id="2219" name="Oval 17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/>
        </xdr:cNvSpPr>
      </xdr:nvSpPr>
      <xdr:spPr bwMode="auto">
        <a:xfrm>
          <a:off x="3581400" y="140462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5</xdr:col>
      <xdr:colOff>533400</xdr:colOff>
      <xdr:row>76</xdr:row>
      <xdr:rowOff>31750</xdr:rowOff>
    </xdr:from>
    <xdr:to>
      <xdr:col>6</xdr:col>
      <xdr:colOff>95250</xdr:colOff>
      <xdr:row>77</xdr:row>
      <xdr:rowOff>38100</xdr:rowOff>
    </xdr:to>
    <xdr:sp macro="" textlink="">
      <xdr:nvSpPr>
        <xdr:cNvPr id="2220" name="Oval 17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/>
        </xdr:cNvSpPr>
      </xdr:nvSpPr>
      <xdr:spPr bwMode="auto">
        <a:xfrm>
          <a:off x="3581400" y="1338580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5</xdr:col>
      <xdr:colOff>527050</xdr:colOff>
      <xdr:row>72</xdr:row>
      <xdr:rowOff>6350</xdr:rowOff>
    </xdr:from>
    <xdr:to>
      <xdr:col>6</xdr:col>
      <xdr:colOff>76200</xdr:colOff>
      <xdr:row>73</xdr:row>
      <xdr:rowOff>19050</xdr:rowOff>
    </xdr:to>
    <xdr:sp macro="" textlink="">
      <xdr:nvSpPr>
        <xdr:cNvPr id="2221" name="Oval 17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/>
        </xdr:cNvSpPr>
      </xdr:nvSpPr>
      <xdr:spPr bwMode="auto">
        <a:xfrm>
          <a:off x="3575050" y="127254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412750</xdr:colOff>
      <xdr:row>72</xdr:row>
      <xdr:rowOff>19050</xdr:rowOff>
    </xdr:from>
    <xdr:to>
      <xdr:col>6</xdr:col>
      <xdr:colOff>584200</xdr:colOff>
      <xdr:row>73</xdr:row>
      <xdr:rowOff>6350</xdr:rowOff>
    </xdr:to>
    <xdr:sp macro="" textlink="">
      <xdr:nvSpPr>
        <xdr:cNvPr id="2222" name="Oval 174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/>
        </xdr:cNvSpPr>
      </xdr:nvSpPr>
      <xdr:spPr bwMode="auto">
        <a:xfrm>
          <a:off x="4070350" y="12738100"/>
          <a:ext cx="1714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412750</xdr:colOff>
      <xdr:row>76</xdr:row>
      <xdr:rowOff>31750</xdr:rowOff>
    </xdr:from>
    <xdr:to>
      <xdr:col>4</xdr:col>
      <xdr:colOff>571500</xdr:colOff>
      <xdr:row>77</xdr:row>
      <xdr:rowOff>57150</xdr:rowOff>
    </xdr:to>
    <xdr:sp macro="" textlink="">
      <xdr:nvSpPr>
        <xdr:cNvPr id="2223" name="Oval 175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/>
        </xdr:cNvSpPr>
      </xdr:nvSpPr>
      <xdr:spPr bwMode="auto">
        <a:xfrm>
          <a:off x="2851150" y="13385800"/>
          <a:ext cx="158750" cy="2349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6</xdr:col>
      <xdr:colOff>412750</xdr:colOff>
      <xdr:row>76</xdr:row>
      <xdr:rowOff>31750</xdr:rowOff>
    </xdr:from>
    <xdr:to>
      <xdr:col>6</xdr:col>
      <xdr:colOff>571500</xdr:colOff>
      <xdr:row>77</xdr:row>
      <xdr:rowOff>57150</xdr:rowOff>
    </xdr:to>
    <xdr:sp macro="" textlink="">
      <xdr:nvSpPr>
        <xdr:cNvPr id="2224" name="Oval 176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/>
        </xdr:cNvSpPr>
      </xdr:nvSpPr>
      <xdr:spPr bwMode="auto">
        <a:xfrm>
          <a:off x="4070350" y="13385800"/>
          <a:ext cx="158750" cy="2349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1</xdr:col>
      <xdr:colOff>304800</xdr:colOff>
      <xdr:row>76</xdr:row>
      <xdr:rowOff>38100</xdr:rowOff>
    </xdr:from>
    <xdr:to>
      <xdr:col>2</xdr:col>
      <xdr:colOff>0</xdr:colOff>
      <xdr:row>76</xdr:row>
      <xdr:rowOff>114300</xdr:rowOff>
    </xdr:to>
    <xdr:sp macro="" textlink="">
      <xdr:nvSpPr>
        <xdr:cNvPr id="2225" name="Oval 177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/>
        </xdr:cNvSpPr>
      </xdr:nvSpPr>
      <xdr:spPr bwMode="auto">
        <a:xfrm>
          <a:off x="914400" y="13392150"/>
          <a:ext cx="3048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412750</xdr:colOff>
      <xdr:row>76</xdr:row>
      <xdr:rowOff>19050</xdr:rowOff>
    </xdr:from>
    <xdr:to>
      <xdr:col>1</xdr:col>
      <xdr:colOff>508000</xdr:colOff>
      <xdr:row>76</xdr:row>
      <xdr:rowOff>63500</xdr:rowOff>
    </xdr:to>
    <xdr:sp macro="" textlink="">
      <xdr:nvSpPr>
        <xdr:cNvPr id="2226" name="Oval 178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/>
        </xdr:cNvSpPr>
      </xdr:nvSpPr>
      <xdr:spPr bwMode="auto">
        <a:xfrm>
          <a:off x="1022350" y="13373100"/>
          <a:ext cx="95250" cy="44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88</xdr:row>
      <xdr:rowOff>19050</xdr:rowOff>
    </xdr:from>
    <xdr:to>
      <xdr:col>3</xdr:col>
      <xdr:colOff>184150</xdr:colOff>
      <xdr:row>89</xdr:row>
      <xdr:rowOff>25400</xdr:rowOff>
    </xdr:to>
    <xdr:sp macro="" textlink="">
      <xdr:nvSpPr>
        <xdr:cNvPr id="2227" name="Oval 179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/>
        </xdr:cNvSpPr>
      </xdr:nvSpPr>
      <xdr:spPr bwMode="auto">
        <a:xfrm>
          <a:off x="1847850" y="154876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19050</xdr:colOff>
      <xdr:row>88</xdr:row>
      <xdr:rowOff>19050</xdr:rowOff>
    </xdr:from>
    <xdr:to>
      <xdr:col>5</xdr:col>
      <xdr:colOff>184150</xdr:colOff>
      <xdr:row>89</xdr:row>
      <xdr:rowOff>25400</xdr:rowOff>
    </xdr:to>
    <xdr:sp macro="" textlink="">
      <xdr:nvSpPr>
        <xdr:cNvPr id="2228" name="Oval 1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/>
        </xdr:cNvSpPr>
      </xdr:nvSpPr>
      <xdr:spPr bwMode="auto">
        <a:xfrm>
          <a:off x="3067050" y="154876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19050</xdr:colOff>
      <xdr:row>92</xdr:row>
      <xdr:rowOff>19050</xdr:rowOff>
    </xdr:from>
    <xdr:to>
      <xdr:col>3</xdr:col>
      <xdr:colOff>171450</xdr:colOff>
      <xdr:row>93</xdr:row>
      <xdr:rowOff>25400</xdr:rowOff>
    </xdr:to>
    <xdr:sp macro="" textlink="">
      <xdr:nvSpPr>
        <xdr:cNvPr id="2229" name="Oval 18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/>
        </xdr:cNvSpPr>
      </xdr:nvSpPr>
      <xdr:spPr bwMode="auto">
        <a:xfrm>
          <a:off x="1847850" y="1612265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19050</xdr:colOff>
      <xdr:row>92</xdr:row>
      <xdr:rowOff>19050</xdr:rowOff>
    </xdr:from>
    <xdr:to>
      <xdr:col>5</xdr:col>
      <xdr:colOff>171450</xdr:colOff>
      <xdr:row>93</xdr:row>
      <xdr:rowOff>25400</xdr:rowOff>
    </xdr:to>
    <xdr:sp macro="" textlink="">
      <xdr:nvSpPr>
        <xdr:cNvPr id="2230" name="Oval 18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/>
        </xdr:cNvSpPr>
      </xdr:nvSpPr>
      <xdr:spPr bwMode="auto">
        <a:xfrm>
          <a:off x="3067050" y="1612265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12700</xdr:colOff>
      <xdr:row>96</xdr:row>
      <xdr:rowOff>0</xdr:rowOff>
    </xdr:from>
    <xdr:to>
      <xdr:col>3</xdr:col>
      <xdr:colOff>165100</xdr:colOff>
      <xdr:row>97</xdr:row>
      <xdr:rowOff>19050</xdr:rowOff>
    </xdr:to>
    <xdr:sp macro="" textlink="">
      <xdr:nvSpPr>
        <xdr:cNvPr id="2231" name="Oval 183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/>
        </xdr:cNvSpPr>
      </xdr:nvSpPr>
      <xdr:spPr bwMode="auto">
        <a:xfrm>
          <a:off x="1841500" y="167894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12700</xdr:colOff>
      <xdr:row>96</xdr:row>
      <xdr:rowOff>0</xdr:rowOff>
    </xdr:from>
    <xdr:to>
      <xdr:col>5</xdr:col>
      <xdr:colOff>165100</xdr:colOff>
      <xdr:row>97</xdr:row>
      <xdr:rowOff>19050</xdr:rowOff>
    </xdr:to>
    <xdr:sp macro="" textlink="">
      <xdr:nvSpPr>
        <xdr:cNvPr id="2232" name="Oval 18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/>
        </xdr:cNvSpPr>
      </xdr:nvSpPr>
      <xdr:spPr bwMode="auto">
        <a:xfrm>
          <a:off x="3060700" y="167894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527050</xdr:colOff>
      <xdr:row>88</xdr:row>
      <xdr:rowOff>6350</xdr:rowOff>
    </xdr:from>
    <xdr:to>
      <xdr:col>4</xdr:col>
      <xdr:colOff>76200</xdr:colOff>
      <xdr:row>89</xdr:row>
      <xdr:rowOff>19050</xdr:rowOff>
    </xdr:to>
    <xdr:sp macro="" textlink="">
      <xdr:nvSpPr>
        <xdr:cNvPr id="2233" name="Oval 18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/>
        </xdr:cNvSpPr>
      </xdr:nvSpPr>
      <xdr:spPr bwMode="auto">
        <a:xfrm>
          <a:off x="2355850" y="154749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533400</xdr:colOff>
      <xdr:row>92</xdr:row>
      <xdr:rowOff>31750</xdr:rowOff>
    </xdr:from>
    <xdr:to>
      <xdr:col>4</xdr:col>
      <xdr:colOff>95250</xdr:colOff>
      <xdr:row>93</xdr:row>
      <xdr:rowOff>38100</xdr:rowOff>
    </xdr:to>
    <xdr:sp macro="" textlink="">
      <xdr:nvSpPr>
        <xdr:cNvPr id="2234" name="Oval 18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/>
        </xdr:cNvSpPr>
      </xdr:nvSpPr>
      <xdr:spPr bwMode="auto">
        <a:xfrm>
          <a:off x="2362200" y="1613535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3</xdr:col>
      <xdr:colOff>533400</xdr:colOff>
      <xdr:row>96</xdr:row>
      <xdr:rowOff>6350</xdr:rowOff>
    </xdr:from>
    <xdr:to>
      <xdr:col>4</xdr:col>
      <xdr:colOff>107950</xdr:colOff>
      <xdr:row>97</xdr:row>
      <xdr:rowOff>19050</xdr:rowOff>
    </xdr:to>
    <xdr:sp macro="" textlink="">
      <xdr:nvSpPr>
        <xdr:cNvPr id="2235" name="Oval 187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/>
        </xdr:cNvSpPr>
      </xdr:nvSpPr>
      <xdr:spPr bwMode="auto">
        <a:xfrm>
          <a:off x="2362200" y="167957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412750</xdr:colOff>
      <xdr:row>88</xdr:row>
      <xdr:rowOff>19050</xdr:rowOff>
    </xdr:from>
    <xdr:to>
      <xdr:col>4</xdr:col>
      <xdr:colOff>584200</xdr:colOff>
      <xdr:row>89</xdr:row>
      <xdr:rowOff>6350</xdr:rowOff>
    </xdr:to>
    <xdr:sp macro="" textlink="">
      <xdr:nvSpPr>
        <xdr:cNvPr id="2236" name="Oval 188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/>
        </xdr:cNvSpPr>
      </xdr:nvSpPr>
      <xdr:spPr bwMode="auto">
        <a:xfrm>
          <a:off x="2851150" y="15487650"/>
          <a:ext cx="1714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400050</xdr:colOff>
      <xdr:row>96</xdr:row>
      <xdr:rowOff>6350</xdr:rowOff>
    </xdr:from>
    <xdr:to>
      <xdr:col>4</xdr:col>
      <xdr:colOff>590550</xdr:colOff>
      <xdr:row>97</xdr:row>
      <xdr:rowOff>19050</xdr:rowOff>
    </xdr:to>
    <xdr:sp macro="" textlink="">
      <xdr:nvSpPr>
        <xdr:cNvPr id="2237" name="Oval 189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/>
        </xdr:cNvSpPr>
      </xdr:nvSpPr>
      <xdr:spPr bwMode="auto">
        <a:xfrm>
          <a:off x="2838450" y="167957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6</xdr:col>
      <xdr:colOff>400050</xdr:colOff>
      <xdr:row>96</xdr:row>
      <xdr:rowOff>6350</xdr:rowOff>
    </xdr:from>
    <xdr:to>
      <xdr:col>6</xdr:col>
      <xdr:colOff>590550</xdr:colOff>
      <xdr:row>97</xdr:row>
      <xdr:rowOff>19050</xdr:rowOff>
    </xdr:to>
    <xdr:sp macro="" textlink="">
      <xdr:nvSpPr>
        <xdr:cNvPr id="2238" name="Oval 19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/>
        </xdr:cNvSpPr>
      </xdr:nvSpPr>
      <xdr:spPr bwMode="auto">
        <a:xfrm>
          <a:off x="4057650" y="167957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5</xdr:col>
      <xdr:colOff>533400</xdr:colOff>
      <xdr:row>96</xdr:row>
      <xdr:rowOff>6350</xdr:rowOff>
    </xdr:from>
    <xdr:to>
      <xdr:col>6</xdr:col>
      <xdr:colOff>107950</xdr:colOff>
      <xdr:row>97</xdr:row>
      <xdr:rowOff>19050</xdr:rowOff>
    </xdr:to>
    <xdr:sp macro="" textlink="">
      <xdr:nvSpPr>
        <xdr:cNvPr id="2239" name="Oval 19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/>
        </xdr:cNvSpPr>
      </xdr:nvSpPr>
      <xdr:spPr bwMode="auto">
        <a:xfrm>
          <a:off x="3581400" y="167957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5</xdr:col>
      <xdr:colOff>533400</xdr:colOff>
      <xdr:row>92</xdr:row>
      <xdr:rowOff>31750</xdr:rowOff>
    </xdr:from>
    <xdr:to>
      <xdr:col>6</xdr:col>
      <xdr:colOff>95250</xdr:colOff>
      <xdr:row>93</xdr:row>
      <xdr:rowOff>38100</xdr:rowOff>
    </xdr:to>
    <xdr:sp macro="" textlink="">
      <xdr:nvSpPr>
        <xdr:cNvPr id="2240" name="Oval 192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/>
        </xdr:cNvSpPr>
      </xdr:nvSpPr>
      <xdr:spPr bwMode="auto">
        <a:xfrm>
          <a:off x="3581400" y="1613535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5</xdr:col>
      <xdr:colOff>527050</xdr:colOff>
      <xdr:row>88</xdr:row>
      <xdr:rowOff>6350</xdr:rowOff>
    </xdr:from>
    <xdr:to>
      <xdr:col>6</xdr:col>
      <xdr:colOff>76200</xdr:colOff>
      <xdr:row>89</xdr:row>
      <xdr:rowOff>19050</xdr:rowOff>
    </xdr:to>
    <xdr:sp macro="" textlink="">
      <xdr:nvSpPr>
        <xdr:cNvPr id="2241" name="Oval 193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/>
        </xdr:cNvSpPr>
      </xdr:nvSpPr>
      <xdr:spPr bwMode="auto">
        <a:xfrm>
          <a:off x="3575050" y="154749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</xdr:col>
      <xdr:colOff>412750</xdr:colOff>
      <xdr:row>88</xdr:row>
      <xdr:rowOff>19050</xdr:rowOff>
    </xdr:from>
    <xdr:to>
      <xdr:col>6</xdr:col>
      <xdr:colOff>584200</xdr:colOff>
      <xdr:row>89</xdr:row>
      <xdr:rowOff>6350</xdr:rowOff>
    </xdr:to>
    <xdr:sp macro="" textlink="">
      <xdr:nvSpPr>
        <xdr:cNvPr id="2242" name="Oval 194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/>
        </xdr:cNvSpPr>
      </xdr:nvSpPr>
      <xdr:spPr bwMode="auto">
        <a:xfrm>
          <a:off x="4070350" y="15487650"/>
          <a:ext cx="1714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412750</xdr:colOff>
      <xdr:row>92</xdr:row>
      <xdr:rowOff>31750</xdr:rowOff>
    </xdr:from>
    <xdr:to>
      <xdr:col>4</xdr:col>
      <xdr:colOff>571500</xdr:colOff>
      <xdr:row>93</xdr:row>
      <xdr:rowOff>19050</xdr:rowOff>
    </xdr:to>
    <xdr:sp macro="" textlink="">
      <xdr:nvSpPr>
        <xdr:cNvPr id="2243" name="Oval 195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/>
        </xdr:cNvSpPr>
      </xdr:nvSpPr>
      <xdr:spPr bwMode="auto">
        <a:xfrm>
          <a:off x="2851150" y="16135350"/>
          <a:ext cx="1587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6</xdr:col>
      <xdr:colOff>412750</xdr:colOff>
      <xdr:row>92</xdr:row>
      <xdr:rowOff>31750</xdr:rowOff>
    </xdr:from>
    <xdr:to>
      <xdr:col>6</xdr:col>
      <xdr:colOff>584200</xdr:colOff>
      <xdr:row>93</xdr:row>
      <xdr:rowOff>25400</xdr:rowOff>
    </xdr:to>
    <xdr:sp macro="" textlink="">
      <xdr:nvSpPr>
        <xdr:cNvPr id="2244" name="Oval 196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/>
        </xdr:cNvSpPr>
      </xdr:nvSpPr>
      <xdr:spPr bwMode="auto">
        <a:xfrm>
          <a:off x="4070350" y="16135350"/>
          <a:ext cx="171450" cy="203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5</xdr:col>
      <xdr:colOff>19050</xdr:colOff>
      <xdr:row>6</xdr:row>
      <xdr:rowOff>19050</xdr:rowOff>
    </xdr:from>
    <xdr:to>
      <xdr:col>5</xdr:col>
      <xdr:colOff>184150</xdr:colOff>
      <xdr:row>7</xdr:row>
      <xdr:rowOff>25400</xdr:rowOff>
    </xdr:to>
    <xdr:sp macro="" textlink="">
      <xdr:nvSpPr>
        <xdr:cNvPr id="2247" name="Oval 19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/>
        </xdr:cNvSpPr>
      </xdr:nvSpPr>
      <xdr:spPr bwMode="auto">
        <a:xfrm>
          <a:off x="3067050" y="1352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19050</xdr:colOff>
      <xdr:row>10</xdr:row>
      <xdr:rowOff>19050</xdr:rowOff>
    </xdr:from>
    <xdr:to>
      <xdr:col>5</xdr:col>
      <xdr:colOff>171450</xdr:colOff>
      <xdr:row>11</xdr:row>
      <xdr:rowOff>25400</xdr:rowOff>
    </xdr:to>
    <xdr:sp macro="" textlink="">
      <xdr:nvSpPr>
        <xdr:cNvPr id="2248" name="Oval 20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/>
        </xdr:cNvSpPr>
      </xdr:nvSpPr>
      <xdr:spPr bwMode="auto">
        <a:xfrm>
          <a:off x="3067050" y="198755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12700</xdr:colOff>
      <xdr:row>14</xdr:row>
      <xdr:rowOff>0</xdr:rowOff>
    </xdr:from>
    <xdr:to>
      <xdr:col>5</xdr:col>
      <xdr:colOff>165100</xdr:colOff>
      <xdr:row>15</xdr:row>
      <xdr:rowOff>19050</xdr:rowOff>
    </xdr:to>
    <xdr:sp macro="" textlink="">
      <xdr:nvSpPr>
        <xdr:cNvPr id="2249" name="Oval 20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/>
        </xdr:cNvSpPr>
      </xdr:nvSpPr>
      <xdr:spPr bwMode="auto">
        <a:xfrm>
          <a:off x="3060700" y="26543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527050</xdr:colOff>
      <xdr:row>6</xdr:row>
      <xdr:rowOff>6350</xdr:rowOff>
    </xdr:from>
    <xdr:to>
      <xdr:col>6</xdr:col>
      <xdr:colOff>76200</xdr:colOff>
      <xdr:row>7</xdr:row>
      <xdr:rowOff>19050</xdr:rowOff>
    </xdr:to>
    <xdr:sp macro="" textlink="">
      <xdr:nvSpPr>
        <xdr:cNvPr id="2250" name="Oval 202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/>
        </xdr:cNvSpPr>
      </xdr:nvSpPr>
      <xdr:spPr bwMode="auto">
        <a:xfrm>
          <a:off x="3575050" y="13398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5</xdr:col>
      <xdr:colOff>533400</xdr:colOff>
      <xdr:row>10</xdr:row>
      <xdr:rowOff>31750</xdr:rowOff>
    </xdr:from>
    <xdr:to>
      <xdr:col>6</xdr:col>
      <xdr:colOff>95250</xdr:colOff>
      <xdr:row>11</xdr:row>
      <xdr:rowOff>38100</xdr:rowOff>
    </xdr:to>
    <xdr:sp macro="" textlink="">
      <xdr:nvSpPr>
        <xdr:cNvPr id="2251" name="Oval 203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/>
        </xdr:cNvSpPr>
      </xdr:nvSpPr>
      <xdr:spPr bwMode="auto">
        <a:xfrm>
          <a:off x="3581400" y="200025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5</xdr:col>
      <xdr:colOff>533400</xdr:colOff>
      <xdr:row>14</xdr:row>
      <xdr:rowOff>6350</xdr:rowOff>
    </xdr:from>
    <xdr:to>
      <xdr:col>6</xdr:col>
      <xdr:colOff>107950</xdr:colOff>
      <xdr:row>15</xdr:row>
      <xdr:rowOff>19050</xdr:rowOff>
    </xdr:to>
    <xdr:sp macro="" textlink="">
      <xdr:nvSpPr>
        <xdr:cNvPr id="2252" name="Oval 204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/>
        </xdr:cNvSpPr>
      </xdr:nvSpPr>
      <xdr:spPr bwMode="auto">
        <a:xfrm>
          <a:off x="3581400" y="26606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6</xdr:col>
      <xdr:colOff>419100</xdr:colOff>
      <xdr:row>6</xdr:row>
      <xdr:rowOff>19050</xdr:rowOff>
    </xdr:from>
    <xdr:to>
      <xdr:col>6</xdr:col>
      <xdr:colOff>584200</xdr:colOff>
      <xdr:row>7</xdr:row>
      <xdr:rowOff>25400</xdr:rowOff>
    </xdr:to>
    <xdr:sp macro="" textlink="">
      <xdr:nvSpPr>
        <xdr:cNvPr id="2253" name="Oval 205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/>
        </xdr:cNvSpPr>
      </xdr:nvSpPr>
      <xdr:spPr bwMode="auto">
        <a:xfrm>
          <a:off x="4076700" y="1352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6</xdr:col>
      <xdr:colOff>400050</xdr:colOff>
      <xdr:row>14</xdr:row>
      <xdr:rowOff>6350</xdr:rowOff>
    </xdr:from>
    <xdr:to>
      <xdr:col>6</xdr:col>
      <xdr:colOff>590550</xdr:colOff>
      <xdr:row>15</xdr:row>
      <xdr:rowOff>19050</xdr:rowOff>
    </xdr:to>
    <xdr:sp macro="" textlink="">
      <xdr:nvSpPr>
        <xdr:cNvPr id="2254" name="Oval 206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/>
        </xdr:cNvSpPr>
      </xdr:nvSpPr>
      <xdr:spPr bwMode="auto">
        <a:xfrm>
          <a:off x="4057650" y="26606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6</xdr:col>
      <xdr:colOff>438150</xdr:colOff>
      <xdr:row>10</xdr:row>
      <xdr:rowOff>38100</xdr:rowOff>
    </xdr:from>
    <xdr:to>
      <xdr:col>6</xdr:col>
      <xdr:colOff>584200</xdr:colOff>
      <xdr:row>11</xdr:row>
      <xdr:rowOff>25400</xdr:rowOff>
    </xdr:to>
    <xdr:sp macro="" textlink="">
      <xdr:nvSpPr>
        <xdr:cNvPr id="2255" name="Oval 207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/>
        </xdr:cNvSpPr>
      </xdr:nvSpPr>
      <xdr:spPr bwMode="auto">
        <a:xfrm>
          <a:off x="4095750" y="200660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6</xdr:col>
      <xdr:colOff>469900</xdr:colOff>
      <xdr:row>10</xdr:row>
      <xdr:rowOff>31750</xdr:rowOff>
    </xdr:from>
    <xdr:to>
      <xdr:col>6</xdr:col>
      <xdr:colOff>577850</xdr:colOff>
      <xdr:row>11</xdr:row>
      <xdr:rowOff>31750</xdr:rowOff>
    </xdr:to>
    <xdr:sp macro="" textlink="">
      <xdr:nvSpPr>
        <xdr:cNvPr id="2256" name="Text Box 208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4127500" y="2000250"/>
          <a:ext cx="1079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5</xdr:col>
      <xdr:colOff>19050</xdr:colOff>
      <xdr:row>22</xdr:row>
      <xdr:rowOff>19050</xdr:rowOff>
    </xdr:from>
    <xdr:to>
      <xdr:col>5</xdr:col>
      <xdr:colOff>184150</xdr:colOff>
      <xdr:row>23</xdr:row>
      <xdr:rowOff>25400</xdr:rowOff>
    </xdr:to>
    <xdr:sp macro="" textlink="">
      <xdr:nvSpPr>
        <xdr:cNvPr id="2257" name="Oval 209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/>
        </xdr:cNvSpPr>
      </xdr:nvSpPr>
      <xdr:spPr bwMode="auto">
        <a:xfrm>
          <a:off x="3067050" y="40513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19050</xdr:colOff>
      <xdr:row>26</xdr:row>
      <xdr:rowOff>19050</xdr:rowOff>
    </xdr:from>
    <xdr:to>
      <xdr:col>5</xdr:col>
      <xdr:colOff>171450</xdr:colOff>
      <xdr:row>27</xdr:row>
      <xdr:rowOff>25400</xdr:rowOff>
    </xdr:to>
    <xdr:sp macro="" textlink="">
      <xdr:nvSpPr>
        <xdr:cNvPr id="2258" name="Oval 21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/>
        </xdr:cNvSpPr>
      </xdr:nvSpPr>
      <xdr:spPr bwMode="auto">
        <a:xfrm>
          <a:off x="3067050" y="4737100"/>
          <a:ext cx="1524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12700</xdr:colOff>
      <xdr:row>30</xdr:row>
      <xdr:rowOff>0</xdr:rowOff>
    </xdr:from>
    <xdr:to>
      <xdr:col>5</xdr:col>
      <xdr:colOff>165100</xdr:colOff>
      <xdr:row>31</xdr:row>
      <xdr:rowOff>19050</xdr:rowOff>
    </xdr:to>
    <xdr:sp macro="" textlink="">
      <xdr:nvSpPr>
        <xdr:cNvPr id="2259" name="Oval 21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/>
        </xdr:cNvSpPr>
      </xdr:nvSpPr>
      <xdr:spPr bwMode="auto">
        <a:xfrm>
          <a:off x="3060700" y="53530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527050</xdr:colOff>
      <xdr:row>22</xdr:row>
      <xdr:rowOff>6350</xdr:rowOff>
    </xdr:from>
    <xdr:to>
      <xdr:col>6</xdr:col>
      <xdr:colOff>76200</xdr:colOff>
      <xdr:row>23</xdr:row>
      <xdr:rowOff>19050</xdr:rowOff>
    </xdr:to>
    <xdr:sp macro="" textlink="">
      <xdr:nvSpPr>
        <xdr:cNvPr id="2260" name="Oval 21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/>
        </xdr:cNvSpPr>
      </xdr:nvSpPr>
      <xdr:spPr bwMode="auto">
        <a:xfrm>
          <a:off x="3575050" y="40386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5</xdr:col>
      <xdr:colOff>533400</xdr:colOff>
      <xdr:row>26</xdr:row>
      <xdr:rowOff>25400</xdr:rowOff>
    </xdr:from>
    <xdr:to>
      <xdr:col>6</xdr:col>
      <xdr:colOff>95250</xdr:colOff>
      <xdr:row>27</xdr:row>
      <xdr:rowOff>38100</xdr:rowOff>
    </xdr:to>
    <xdr:sp macro="" textlink="">
      <xdr:nvSpPr>
        <xdr:cNvPr id="2261" name="Oval 213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/>
        </xdr:cNvSpPr>
      </xdr:nvSpPr>
      <xdr:spPr bwMode="auto">
        <a:xfrm>
          <a:off x="3581400" y="47434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5</xdr:col>
      <xdr:colOff>533400</xdr:colOff>
      <xdr:row>30</xdr:row>
      <xdr:rowOff>6350</xdr:rowOff>
    </xdr:from>
    <xdr:to>
      <xdr:col>6</xdr:col>
      <xdr:colOff>107950</xdr:colOff>
      <xdr:row>31</xdr:row>
      <xdr:rowOff>19050</xdr:rowOff>
    </xdr:to>
    <xdr:sp macro="" textlink="">
      <xdr:nvSpPr>
        <xdr:cNvPr id="2262" name="Oval 21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/>
        </xdr:cNvSpPr>
      </xdr:nvSpPr>
      <xdr:spPr bwMode="auto">
        <a:xfrm>
          <a:off x="3581400" y="53594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6</xdr:col>
      <xdr:colOff>419100</xdr:colOff>
      <xdr:row>22</xdr:row>
      <xdr:rowOff>19050</xdr:rowOff>
    </xdr:from>
    <xdr:to>
      <xdr:col>6</xdr:col>
      <xdr:colOff>584200</xdr:colOff>
      <xdr:row>23</xdr:row>
      <xdr:rowOff>25400</xdr:rowOff>
    </xdr:to>
    <xdr:sp macro="" textlink="">
      <xdr:nvSpPr>
        <xdr:cNvPr id="2263" name="Oval 215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/>
        </xdr:cNvSpPr>
      </xdr:nvSpPr>
      <xdr:spPr bwMode="auto">
        <a:xfrm>
          <a:off x="4076700" y="40513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6</xdr:col>
      <xdr:colOff>400050</xdr:colOff>
      <xdr:row>30</xdr:row>
      <xdr:rowOff>6350</xdr:rowOff>
    </xdr:from>
    <xdr:to>
      <xdr:col>6</xdr:col>
      <xdr:colOff>590550</xdr:colOff>
      <xdr:row>31</xdr:row>
      <xdr:rowOff>19050</xdr:rowOff>
    </xdr:to>
    <xdr:sp macro="" textlink="">
      <xdr:nvSpPr>
        <xdr:cNvPr id="2264" name="Oval 216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/>
        </xdr:cNvSpPr>
      </xdr:nvSpPr>
      <xdr:spPr bwMode="auto">
        <a:xfrm>
          <a:off x="4057650" y="53594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6</xdr:col>
      <xdr:colOff>438150</xdr:colOff>
      <xdr:row>26</xdr:row>
      <xdr:rowOff>38100</xdr:rowOff>
    </xdr:from>
    <xdr:to>
      <xdr:col>6</xdr:col>
      <xdr:colOff>584200</xdr:colOff>
      <xdr:row>27</xdr:row>
      <xdr:rowOff>25400</xdr:rowOff>
    </xdr:to>
    <xdr:sp macro="" textlink="">
      <xdr:nvSpPr>
        <xdr:cNvPr id="2265" name="Oval 217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/>
        </xdr:cNvSpPr>
      </xdr:nvSpPr>
      <xdr:spPr bwMode="auto">
        <a:xfrm>
          <a:off x="4095750" y="4756150"/>
          <a:ext cx="1460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6</xdr:col>
      <xdr:colOff>469900</xdr:colOff>
      <xdr:row>26</xdr:row>
      <xdr:rowOff>25400</xdr:rowOff>
    </xdr:from>
    <xdr:to>
      <xdr:col>6</xdr:col>
      <xdr:colOff>571500</xdr:colOff>
      <xdr:row>27</xdr:row>
      <xdr:rowOff>25400</xdr:rowOff>
    </xdr:to>
    <xdr:sp macro="" textlink="">
      <xdr:nvSpPr>
        <xdr:cNvPr id="2266" name="Text Box 218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4127500" y="4743450"/>
          <a:ext cx="1016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5</xdr:col>
      <xdr:colOff>19050</xdr:colOff>
      <xdr:row>38</xdr:row>
      <xdr:rowOff>19050</xdr:rowOff>
    </xdr:from>
    <xdr:to>
      <xdr:col>5</xdr:col>
      <xdr:colOff>184150</xdr:colOff>
      <xdr:row>39</xdr:row>
      <xdr:rowOff>25400</xdr:rowOff>
    </xdr:to>
    <xdr:sp macro="" textlink="">
      <xdr:nvSpPr>
        <xdr:cNvPr id="2267" name="Oval 219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/>
        </xdr:cNvSpPr>
      </xdr:nvSpPr>
      <xdr:spPr bwMode="auto">
        <a:xfrm>
          <a:off x="3067050" y="68199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19050</xdr:colOff>
      <xdr:row>42</xdr:row>
      <xdr:rowOff>19050</xdr:rowOff>
    </xdr:from>
    <xdr:to>
      <xdr:col>5</xdr:col>
      <xdr:colOff>171450</xdr:colOff>
      <xdr:row>43</xdr:row>
      <xdr:rowOff>25400</xdr:rowOff>
    </xdr:to>
    <xdr:sp macro="" textlink="">
      <xdr:nvSpPr>
        <xdr:cNvPr id="2268" name="Oval 22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/>
        </xdr:cNvSpPr>
      </xdr:nvSpPr>
      <xdr:spPr bwMode="auto">
        <a:xfrm>
          <a:off x="3067050" y="745490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12700</xdr:colOff>
      <xdr:row>46</xdr:row>
      <xdr:rowOff>0</xdr:rowOff>
    </xdr:from>
    <xdr:to>
      <xdr:col>5</xdr:col>
      <xdr:colOff>165100</xdr:colOff>
      <xdr:row>47</xdr:row>
      <xdr:rowOff>19050</xdr:rowOff>
    </xdr:to>
    <xdr:sp macro="" textlink="">
      <xdr:nvSpPr>
        <xdr:cNvPr id="2269" name="Oval 22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/>
        </xdr:cNvSpPr>
      </xdr:nvSpPr>
      <xdr:spPr bwMode="auto">
        <a:xfrm>
          <a:off x="3060700" y="81216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527050</xdr:colOff>
      <xdr:row>38</xdr:row>
      <xdr:rowOff>6350</xdr:rowOff>
    </xdr:from>
    <xdr:to>
      <xdr:col>6</xdr:col>
      <xdr:colOff>76200</xdr:colOff>
      <xdr:row>39</xdr:row>
      <xdr:rowOff>19050</xdr:rowOff>
    </xdr:to>
    <xdr:sp macro="" textlink="">
      <xdr:nvSpPr>
        <xdr:cNvPr id="2270" name="Oval 222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/>
        </xdr:cNvSpPr>
      </xdr:nvSpPr>
      <xdr:spPr bwMode="auto">
        <a:xfrm>
          <a:off x="3575050" y="68072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5</xdr:col>
      <xdr:colOff>533400</xdr:colOff>
      <xdr:row>42</xdr:row>
      <xdr:rowOff>31750</xdr:rowOff>
    </xdr:from>
    <xdr:to>
      <xdr:col>6</xdr:col>
      <xdr:colOff>95250</xdr:colOff>
      <xdr:row>43</xdr:row>
      <xdr:rowOff>38100</xdr:rowOff>
    </xdr:to>
    <xdr:sp macro="" textlink="">
      <xdr:nvSpPr>
        <xdr:cNvPr id="2271" name="Oval 22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/>
        </xdr:cNvSpPr>
      </xdr:nvSpPr>
      <xdr:spPr bwMode="auto">
        <a:xfrm>
          <a:off x="3581400" y="746760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5</xdr:col>
      <xdr:colOff>533400</xdr:colOff>
      <xdr:row>46</xdr:row>
      <xdr:rowOff>6350</xdr:rowOff>
    </xdr:from>
    <xdr:to>
      <xdr:col>6</xdr:col>
      <xdr:colOff>107950</xdr:colOff>
      <xdr:row>47</xdr:row>
      <xdr:rowOff>19050</xdr:rowOff>
    </xdr:to>
    <xdr:sp macro="" textlink="">
      <xdr:nvSpPr>
        <xdr:cNvPr id="2272" name="Oval 22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/>
        </xdr:cNvSpPr>
      </xdr:nvSpPr>
      <xdr:spPr bwMode="auto">
        <a:xfrm>
          <a:off x="3581400" y="81280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6</xdr:col>
      <xdr:colOff>419100</xdr:colOff>
      <xdr:row>38</xdr:row>
      <xdr:rowOff>19050</xdr:rowOff>
    </xdr:from>
    <xdr:to>
      <xdr:col>6</xdr:col>
      <xdr:colOff>584200</xdr:colOff>
      <xdr:row>39</xdr:row>
      <xdr:rowOff>25400</xdr:rowOff>
    </xdr:to>
    <xdr:sp macro="" textlink="">
      <xdr:nvSpPr>
        <xdr:cNvPr id="2273" name="Oval 225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/>
        </xdr:cNvSpPr>
      </xdr:nvSpPr>
      <xdr:spPr bwMode="auto">
        <a:xfrm>
          <a:off x="4076700" y="68199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6</xdr:col>
      <xdr:colOff>400050</xdr:colOff>
      <xdr:row>46</xdr:row>
      <xdr:rowOff>6350</xdr:rowOff>
    </xdr:from>
    <xdr:to>
      <xdr:col>6</xdr:col>
      <xdr:colOff>590550</xdr:colOff>
      <xdr:row>47</xdr:row>
      <xdr:rowOff>19050</xdr:rowOff>
    </xdr:to>
    <xdr:sp macro="" textlink="">
      <xdr:nvSpPr>
        <xdr:cNvPr id="2274" name="Oval 22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/>
        </xdr:cNvSpPr>
      </xdr:nvSpPr>
      <xdr:spPr bwMode="auto">
        <a:xfrm>
          <a:off x="4057650" y="81280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6</xdr:col>
      <xdr:colOff>438150</xdr:colOff>
      <xdr:row>42</xdr:row>
      <xdr:rowOff>38100</xdr:rowOff>
    </xdr:from>
    <xdr:to>
      <xdr:col>6</xdr:col>
      <xdr:colOff>584200</xdr:colOff>
      <xdr:row>43</xdr:row>
      <xdr:rowOff>25400</xdr:rowOff>
    </xdr:to>
    <xdr:sp macro="" textlink="">
      <xdr:nvSpPr>
        <xdr:cNvPr id="2275" name="Oval 22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/>
        </xdr:cNvSpPr>
      </xdr:nvSpPr>
      <xdr:spPr bwMode="auto">
        <a:xfrm>
          <a:off x="4095750" y="747395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6</xdr:col>
      <xdr:colOff>469900</xdr:colOff>
      <xdr:row>42</xdr:row>
      <xdr:rowOff>31750</xdr:rowOff>
    </xdr:from>
    <xdr:to>
      <xdr:col>6</xdr:col>
      <xdr:colOff>577850</xdr:colOff>
      <xdr:row>43</xdr:row>
      <xdr:rowOff>31750</xdr:rowOff>
    </xdr:to>
    <xdr:sp macro="" textlink="">
      <xdr:nvSpPr>
        <xdr:cNvPr id="2276" name="Text Box 22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4127500" y="7467600"/>
          <a:ext cx="1079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3</xdr:col>
      <xdr:colOff>19050</xdr:colOff>
      <xdr:row>56</xdr:row>
      <xdr:rowOff>19050</xdr:rowOff>
    </xdr:from>
    <xdr:to>
      <xdr:col>3</xdr:col>
      <xdr:colOff>184150</xdr:colOff>
      <xdr:row>57</xdr:row>
      <xdr:rowOff>25400</xdr:rowOff>
    </xdr:to>
    <xdr:sp macro="" textlink="">
      <xdr:nvSpPr>
        <xdr:cNvPr id="2277" name="Oval 229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/>
        </xdr:cNvSpPr>
      </xdr:nvSpPr>
      <xdr:spPr bwMode="auto">
        <a:xfrm>
          <a:off x="1847850" y="9988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171450</xdr:colOff>
      <xdr:row>61</xdr:row>
      <xdr:rowOff>25400</xdr:rowOff>
    </xdr:to>
    <xdr:sp macro="" textlink="">
      <xdr:nvSpPr>
        <xdr:cNvPr id="2278" name="Oval 23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/>
        </xdr:cNvSpPr>
      </xdr:nvSpPr>
      <xdr:spPr bwMode="auto">
        <a:xfrm>
          <a:off x="1847850" y="10674350"/>
          <a:ext cx="1524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12700</xdr:colOff>
      <xdr:row>64</xdr:row>
      <xdr:rowOff>0</xdr:rowOff>
    </xdr:from>
    <xdr:to>
      <xdr:col>3</xdr:col>
      <xdr:colOff>165100</xdr:colOff>
      <xdr:row>65</xdr:row>
      <xdr:rowOff>19050</xdr:rowOff>
    </xdr:to>
    <xdr:sp macro="" textlink="">
      <xdr:nvSpPr>
        <xdr:cNvPr id="2279" name="Oval 23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/>
        </xdr:cNvSpPr>
      </xdr:nvSpPr>
      <xdr:spPr bwMode="auto">
        <a:xfrm>
          <a:off x="1841500" y="112903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527050</xdr:colOff>
      <xdr:row>56</xdr:row>
      <xdr:rowOff>6350</xdr:rowOff>
    </xdr:from>
    <xdr:to>
      <xdr:col>4</xdr:col>
      <xdr:colOff>76200</xdr:colOff>
      <xdr:row>57</xdr:row>
      <xdr:rowOff>19050</xdr:rowOff>
    </xdr:to>
    <xdr:sp macro="" textlink="">
      <xdr:nvSpPr>
        <xdr:cNvPr id="2280" name="Oval 232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/>
        </xdr:cNvSpPr>
      </xdr:nvSpPr>
      <xdr:spPr bwMode="auto">
        <a:xfrm>
          <a:off x="2355850" y="99758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533400</xdr:colOff>
      <xdr:row>60</xdr:row>
      <xdr:rowOff>25400</xdr:rowOff>
    </xdr:from>
    <xdr:to>
      <xdr:col>4</xdr:col>
      <xdr:colOff>95250</xdr:colOff>
      <xdr:row>61</xdr:row>
      <xdr:rowOff>38100</xdr:rowOff>
    </xdr:to>
    <xdr:sp macro="" textlink="">
      <xdr:nvSpPr>
        <xdr:cNvPr id="2281" name="Oval 23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/>
        </xdr:cNvSpPr>
      </xdr:nvSpPr>
      <xdr:spPr bwMode="auto">
        <a:xfrm>
          <a:off x="2362200" y="106807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3</xdr:col>
      <xdr:colOff>533400</xdr:colOff>
      <xdr:row>64</xdr:row>
      <xdr:rowOff>6350</xdr:rowOff>
    </xdr:from>
    <xdr:to>
      <xdr:col>4</xdr:col>
      <xdr:colOff>107950</xdr:colOff>
      <xdr:row>65</xdr:row>
      <xdr:rowOff>19050</xdr:rowOff>
    </xdr:to>
    <xdr:sp macro="" textlink="">
      <xdr:nvSpPr>
        <xdr:cNvPr id="2282" name="Oval 234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/>
        </xdr:cNvSpPr>
      </xdr:nvSpPr>
      <xdr:spPr bwMode="auto">
        <a:xfrm>
          <a:off x="2362200" y="112966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419100</xdr:colOff>
      <xdr:row>56</xdr:row>
      <xdr:rowOff>19050</xdr:rowOff>
    </xdr:from>
    <xdr:to>
      <xdr:col>4</xdr:col>
      <xdr:colOff>584200</xdr:colOff>
      <xdr:row>57</xdr:row>
      <xdr:rowOff>25400</xdr:rowOff>
    </xdr:to>
    <xdr:sp macro="" textlink="">
      <xdr:nvSpPr>
        <xdr:cNvPr id="2283" name="Oval 235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/>
        </xdr:cNvSpPr>
      </xdr:nvSpPr>
      <xdr:spPr bwMode="auto">
        <a:xfrm>
          <a:off x="2857500" y="9988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400050</xdr:colOff>
      <xdr:row>64</xdr:row>
      <xdr:rowOff>6350</xdr:rowOff>
    </xdr:from>
    <xdr:to>
      <xdr:col>4</xdr:col>
      <xdr:colOff>590550</xdr:colOff>
      <xdr:row>65</xdr:row>
      <xdr:rowOff>19050</xdr:rowOff>
    </xdr:to>
    <xdr:sp macro="" textlink="">
      <xdr:nvSpPr>
        <xdr:cNvPr id="2284" name="Oval 236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/>
        </xdr:cNvSpPr>
      </xdr:nvSpPr>
      <xdr:spPr bwMode="auto">
        <a:xfrm>
          <a:off x="2838450" y="112966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4</xdr:col>
      <xdr:colOff>438150</xdr:colOff>
      <xdr:row>60</xdr:row>
      <xdr:rowOff>38100</xdr:rowOff>
    </xdr:from>
    <xdr:to>
      <xdr:col>4</xdr:col>
      <xdr:colOff>584200</xdr:colOff>
      <xdr:row>61</xdr:row>
      <xdr:rowOff>25400</xdr:rowOff>
    </xdr:to>
    <xdr:sp macro="" textlink="">
      <xdr:nvSpPr>
        <xdr:cNvPr id="2285" name="Oval 237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/>
        </xdr:cNvSpPr>
      </xdr:nvSpPr>
      <xdr:spPr bwMode="auto">
        <a:xfrm>
          <a:off x="2876550" y="10693400"/>
          <a:ext cx="1460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4</xdr:col>
      <xdr:colOff>469900</xdr:colOff>
      <xdr:row>60</xdr:row>
      <xdr:rowOff>25400</xdr:rowOff>
    </xdr:from>
    <xdr:to>
      <xdr:col>4</xdr:col>
      <xdr:colOff>571500</xdr:colOff>
      <xdr:row>61</xdr:row>
      <xdr:rowOff>25400</xdr:rowOff>
    </xdr:to>
    <xdr:sp macro="" textlink="">
      <xdr:nvSpPr>
        <xdr:cNvPr id="2286" name="Text Box 238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908300" y="10680700"/>
          <a:ext cx="1016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19050</xdr:colOff>
      <xdr:row>56</xdr:row>
      <xdr:rowOff>19050</xdr:rowOff>
    </xdr:from>
    <xdr:to>
      <xdr:col>7</xdr:col>
      <xdr:colOff>184150</xdr:colOff>
      <xdr:row>57</xdr:row>
      <xdr:rowOff>25400</xdr:rowOff>
    </xdr:to>
    <xdr:sp macro="" textlink="">
      <xdr:nvSpPr>
        <xdr:cNvPr id="2287" name="Oval 23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/>
        </xdr:cNvSpPr>
      </xdr:nvSpPr>
      <xdr:spPr bwMode="auto">
        <a:xfrm>
          <a:off x="4286250" y="9988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527050</xdr:colOff>
      <xdr:row>56</xdr:row>
      <xdr:rowOff>6350</xdr:rowOff>
    </xdr:from>
    <xdr:to>
      <xdr:col>8</xdr:col>
      <xdr:colOff>76200</xdr:colOff>
      <xdr:row>57</xdr:row>
      <xdr:rowOff>19050</xdr:rowOff>
    </xdr:to>
    <xdr:sp macro="" textlink="">
      <xdr:nvSpPr>
        <xdr:cNvPr id="2288" name="Oval 24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/>
        </xdr:cNvSpPr>
      </xdr:nvSpPr>
      <xdr:spPr bwMode="auto">
        <a:xfrm>
          <a:off x="4794250" y="99758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</xdr:col>
      <xdr:colOff>412750</xdr:colOff>
      <xdr:row>56</xdr:row>
      <xdr:rowOff>19050</xdr:rowOff>
    </xdr:from>
    <xdr:to>
      <xdr:col>8</xdr:col>
      <xdr:colOff>584200</xdr:colOff>
      <xdr:row>57</xdr:row>
      <xdr:rowOff>6350</xdr:rowOff>
    </xdr:to>
    <xdr:sp macro="" textlink="">
      <xdr:nvSpPr>
        <xdr:cNvPr id="2289" name="Oval 24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/>
        </xdr:cNvSpPr>
      </xdr:nvSpPr>
      <xdr:spPr bwMode="auto">
        <a:xfrm>
          <a:off x="5289550" y="9988550"/>
          <a:ext cx="1714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19050</xdr:colOff>
      <xdr:row>60</xdr:row>
      <xdr:rowOff>19050</xdr:rowOff>
    </xdr:from>
    <xdr:to>
      <xdr:col>7</xdr:col>
      <xdr:colOff>171450</xdr:colOff>
      <xdr:row>61</xdr:row>
      <xdr:rowOff>25400</xdr:rowOff>
    </xdr:to>
    <xdr:sp macro="" textlink="">
      <xdr:nvSpPr>
        <xdr:cNvPr id="2290" name="Oval 242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/>
        </xdr:cNvSpPr>
      </xdr:nvSpPr>
      <xdr:spPr bwMode="auto">
        <a:xfrm>
          <a:off x="4286250" y="10674350"/>
          <a:ext cx="1524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533400</xdr:colOff>
      <xdr:row>60</xdr:row>
      <xdr:rowOff>25400</xdr:rowOff>
    </xdr:from>
    <xdr:to>
      <xdr:col>8</xdr:col>
      <xdr:colOff>95250</xdr:colOff>
      <xdr:row>61</xdr:row>
      <xdr:rowOff>38100</xdr:rowOff>
    </xdr:to>
    <xdr:sp macro="" textlink="">
      <xdr:nvSpPr>
        <xdr:cNvPr id="2291" name="Oval 243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/>
        </xdr:cNvSpPr>
      </xdr:nvSpPr>
      <xdr:spPr bwMode="auto">
        <a:xfrm>
          <a:off x="4800600" y="106807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8</xdr:col>
      <xdr:colOff>438150</xdr:colOff>
      <xdr:row>60</xdr:row>
      <xdr:rowOff>38100</xdr:rowOff>
    </xdr:from>
    <xdr:to>
      <xdr:col>8</xdr:col>
      <xdr:colOff>584200</xdr:colOff>
      <xdr:row>61</xdr:row>
      <xdr:rowOff>25400</xdr:rowOff>
    </xdr:to>
    <xdr:sp macro="" textlink="">
      <xdr:nvSpPr>
        <xdr:cNvPr id="2292" name="Oval 244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/>
        </xdr:cNvSpPr>
      </xdr:nvSpPr>
      <xdr:spPr bwMode="auto">
        <a:xfrm>
          <a:off x="5314950" y="10693400"/>
          <a:ext cx="1460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8</xdr:col>
      <xdr:colOff>469900</xdr:colOff>
      <xdr:row>60</xdr:row>
      <xdr:rowOff>44450</xdr:rowOff>
    </xdr:from>
    <xdr:to>
      <xdr:col>8</xdr:col>
      <xdr:colOff>603250</xdr:colOff>
      <xdr:row>61</xdr:row>
      <xdr:rowOff>63500</xdr:rowOff>
    </xdr:to>
    <xdr:sp macro="" textlink="">
      <xdr:nvSpPr>
        <xdr:cNvPr id="2293" name="Text Box 245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5346700" y="10699750"/>
          <a:ext cx="1333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12700</xdr:colOff>
      <xdr:row>64</xdr:row>
      <xdr:rowOff>0</xdr:rowOff>
    </xdr:from>
    <xdr:to>
      <xdr:col>7</xdr:col>
      <xdr:colOff>165100</xdr:colOff>
      <xdr:row>65</xdr:row>
      <xdr:rowOff>19050</xdr:rowOff>
    </xdr:to>
    <xdr:sp macro="" textlink="">
      <xdr:nvSpPr>
        <xdr:cNvPr id="2294" name="Oval 246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/>
        </xdr:cNvSpPr>
      </xdr:nvSpPr>
      <xdr:spPr bwMode="auto">
        <a:xfrm>
          <a:off x="4279900" y="112903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533400</xdr:colOff>
      <xdr:row>64</xdr:row>
      <xdr:rowOff>6350</xdr:rowOff>
    </xdr:from>
    <xdr:to>
      <xdr:col>8</xdr:col>
      <xdr:colOff>107950</xdr:colOff>
      <xdr:row>65</xdr:row>
      <xdr:rowOff>19050</xdr:rowOff>
    </xdr:to>
    <xdr:sp macro="" textlink="">
      <xdr:nvSpPr>
        <xdr:cNvPr id="2295" name="Oval 247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/>
        </xdr:cNvSpPr>
      </xdr:nvSpPr>
      <xdr:spPr bwMode="auto">
        <a:xfrm>
          <a:off x="4800600" y="112966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400050</xdr:colOff>
      <xdr:row>64</xdr:row>
      <xdr:rowOff>6350</xdr:rowOff>
    </xdr:from>
    <xdr:to>
      <xdr:col>8</xdr:col>
      <xdr:colOff>590550</xdr:colOff>
      <xdr:row>65</xdr:row>
      <xdr:rowOff>19050</xdr:rowOff>
    </xdr:to>
    <xdr:sp macro="" textlink="">
      <xdr:nvSpPr>
        <xdr:cNvPr id="2296" name="Oval 248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/>
        </xdr:cNvSpPr>
      </xdr:nvSpPr>
      <xdr:spPr bwMode="auto">
        <a:xfrm>
          <a:off x="5276850" y="112966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7</xdr:col>
      <xdr:colOff>19050</xdr:colOff>
      <xdr:row>56</xdr:row>
      <xdr:rowOff>19050</xdr:rowOff>
    </xdr:from>
    <xdr:to>
      <xdr:col>7</xdr:col>
      <xdr:colOff>184150</xdr:colOff>
      <xdr:row>57</xdr:row>
      <xdr:rowOff>25400</xdr:rowOff>
    </xdr:to>
    <xdr:sp macro="" textlink="">
      <xdr:nvSpPr>
        <xdr:cNvPr id="2297" name="Oval 249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/>
        </xdr:cNvSpPr>
      </xdr:nvSpPr>
      <xdr:spPr bwMode="auto">
        <a:xfrm>
          <a:off x="4286250" y="9988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527050</xdr:colOff>
      <xdr:row>56</xdr:row>
      <xdr:rowOff>6350</xdr:rowOff>
    </xdr:from>
    <xdr:to>
      <xdr:col>8</xdr:col>
      <xdr:colOff>76200</xdr:colOff>
      <xdr:row>57</xdr:row>
      <xdr:rowOff>19050</xdr:rowOff>
    </xdr:to>
    <xdr:sp macro="" textlink="">
      <xdr:nvSpPr>
        <xdr:cNvPr id="2298" name="Oval 25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/>
        </xdr:cNvSpPr>
      </xdr:nvSpPr>
      <xdr:spPr bwMode="auto">
        <a:xfrm>
          <a:off x="4794250" y="99758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</xdr:col>
      <xdr:colOff>419100</xdr:colOff>
      <xdr:row>56</xdr:row>
      <xdr:rowOff>19050</xdr:rowOff>
    </xdr:from>
    <xdr:to>
      <xdr:col>8</xdr:col>
      <xdr:colOff>584200</xdr:colOff>
      <xdr:row>57</xdr:row>
      <xdr:rowOff>25400</xdr:rowOff>
    </xdr:to>
    <xdr:sp macro="" textlink="">
      <xdr:nvSpPr>
        <xdr:cNvPr id="2299" name="Oval 25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/>
        </xdr:cNvSpPr>
      </xdr:nvSpPr>
      <xdr:spPr bwMode="auto">
        <a:xfrm>
          <a:off x="5295900" y="9988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19050</xdr:colOff>
      <xdr:row>60</xdr:row>
      <xdr:rowOff>19050</xdr:rowOff>
    </xdr:from>
    <xdr:to>
      <xdr:col>7</xdr:col>
      <xdr:colOff>171450</xdr:colOff>
      <xdr:row>61</xdr:row>
      <xdr:rowOff>25400</xdr:rowOff>
    </xdr:to>
    <xdr:sp macro="" textlink="">
      <xdr:nvSpPr>
        <xdr:cNvPr id="2300" name="Oval 25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/>
        </xdr:cNvSpPr>
      </xdr:nvSpPr>
      <xdr:spPr bwMode="auto">
        <a:xfrm>
          <a:off x="4286250" y="10674350"/>
          <a:ext cx="1524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533400</xdr:colOff>
      <xdr:row>60</xdr:row>
      <xdr:rowOff>25400</xdr:rowOff>
    </xdr:from>
    <xdr:to>
      <xdr:col>8</xdr:col>
      <xdr:colOff>95250</xdr:colOff>
      <xdr:row>61</xdr:row>
      <xdr:rowOff>38100</xdr:rowOff>
    </xdr:to>
    <xdr:sp macro="" textlink="">
      <xdr:nvSpPr>
        <xdr:cNvPr id="2301" name="Oval 25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/>
        </xdr:cNvSpPr>
      </xdr:nvSpPr>
      <xdr:spPr bwMode="auto">
        <a:xfrm>
          <a:off x="4800600" y="106807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8</xdr:col>
      <xdr:colOff>438150</xdr:colOff>
      <xdr:row>60</xdr:row>
      <xdr:rowOff>38100</xdr:rowOff>
    </xdr:from>
    <xdr:to>
      <xdr:col>8</xdr:col>
      <xdr:colOff>584200</xdr:colOff>
      <xdr:row>61</xdr:row>
      <xdr:rowOff>25400</xdr:rowOff>
    </xdr:to>
    <xdr:sp macro="" textlink="">
      <xdr:nvSpPr>
        <xdr:cNvPr id="2302" name="Oval 25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/>
        </xdr:cNvSpPr>
      </xdr:nvSpPr>
      <xdr:spPr bwMode="auto">
        <a:xfrm>
          <a:off x="5314950" y="10693400"/>
          <a:ext cx="1460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8</xdr:col>
      <xdr:colOff>469900</xdr:colOff>
      <xdr:row>60</xdr:row>
      <xdr:rowOff>25400</xdr:rowOff>
    </xdr:from>
    <xdr:to>
      <xdr:col>8</xdr:col>
      <xdr:colOff>571500</xdr:colOff>
      <xdr:row>61</xdr:row>
      <xdr:rowOff>25400</xdr:rowOff>
    </xdr:to>
    <xdr:sp macro="" textlink="">
      <xdr:nvSpPr>
        <xdr:cNvPr id="2303" name="Text Box 255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5346700" y="10680700"/>
          <a:ext cx="1016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12700</xdr:colOff>
      <xdr:row>64</xdr:row>
      <xdr:rowOff>0</xdr:rowOff>
    </xdr:from>
    <xdr:to>
      <xdr:col>7</xdr:col>
      <xdr:colOff>165100</xdr:colOff>
      <xdr:row>65</xdr:row>
      <xdr:rowOff>19050</xdr:rowOff>
    </xdr:to>
    <xdr:sp macro="" textlink="">
      <xdr:nvSpPr>
        <xdr:cNvPr id="2304" name="Oval 256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/>
        </xdr:cNvSpPr>
      </xdr:nvSpPr>
      <xdr:spPr bwMode="auto">
        <a:xfrm>
          <a:off x="4279900" y="112903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533400</xdr:colOff>
      <xdr:row>64</xdr:row>
      <xdr:rowOff>6350</xdr:rowOff>
    </xdr:from>
    <xdr:to>
      <xdr:col>8</xdr:col>
      <xdr:colOff>107950</xdr:colOff>
      <xdr:row>65</xdr:row>
      <xdr:rowOff>19050</xdr:rowOff>
    </xdr:to>
    <xdr:sp macro="" textlink="">
      <xdr:nvSpPr>
        <xdr:cNvPr id="2305" name="Oval 257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/>
        </xdr:cNvSpPr>
      </xdr:nvSpPr>
      <xdr:spPr bwMode="auto">
        <a:xfrm>
          <a:off x="4800600" y="112966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400050</xdr:colOff>
      <xdr:row>64</xdr:row>
      <xdr:rowOff>6350</xdr:rowOff>
    </xdr:from>
    <xdr:to>
      <xdr:col>8</xdr:col>
      <xdr:colOff>590550</xdr:colOff>
      <xdr:row>65</xdr:row>
      <xdr:rowOff>19050</xdr:rowOff>
    </xdr:to>
    <xdr:sp macro="" textlink="">
      <xdr:nvSpPr>
        <xdr:cNvPr id="2306" name="Oval 258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/>
        </xdr:cNvSpPr>
      </xdr:nvSpPr>
      <xdr:spPr bwMode="auto">
        <a:xfrm>
          <a:off x="5276850" y="112966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5</xdr:col>
      <xdr:colOff>19050</xdr:colOff>
      <xdr:row>56</xdr:row>
      <xdr:rowOff>19050</xdr:rowOff>
    </xdr:from>
    <xdr:to>
      <xdr:col>5</xdr:col>
      <xdr:colOff>184150</xdr:colOff>
      <xdr:row>57</xdr:row>
      <xdr:rowOff>25400</xdr:rowOff>
    </xdr:to>
    <xdr:sp macro="" textlink="">
      <xdr:nvSpPr>
        <xdr:cNvPr id="2307" name="Oval 259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/>
        </xdr:cNvSpPr>
      </xdr:nvSpPr>
      <xdr:spPr bwMode="auto">
        <a:xfrm>
          <a:off x="3067050" y="9988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19050</xdr:colOff>
      <xdr:row>60</xdr:row>
      <xdr:rowOff>19050</xdr:rowOff>
    </xdr:from>
    <xdr:to>
      <xdr:col>5</xdr:col>
      <xdr:colOff>171450</xdr:colOff>
      <xdr:row>61</xdr:row>
      <xdr:rowOff>25400</xdr:rowOff>
    </xdr:to>
    <xdr:sp macro="" textlink="">
      <xdr:nvSpPr>
        <xdr:cNvPr id="2308" name="Oval 26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/>
        </xdr:cNvSpPr>
      </xdr:nvSpPr>
      <xdr:spPr bwMode="auto">
        <a:xfrm>
          <a:off x="3067050" y="10674350"/>
          <a:ext cx="1524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12700</xdr:colOff>
      <xdr:row>64</xdr:row>
      <xdr:rowOff>0</xdr:rowOff>
    </xdr:from>
    <xdr:to>
      <xdr:col>5</xdr:col>
      <xdr:colOff>165100</xdr:colOff>
      <xdr:row>65</xdr:row>
      <xdr:rowOff>19050</xdr:rowOff>
    </xdr:to>
    <xdr:sp macro="" textlink="">
      <xdr:nvSpPr>
        <xdr:cNvPr id="2309" name="Oval 26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/>
        </xdr:cNvSpPr>
      </xdr:nvSpPr>
      <xdr:spPr bwMode="auto">
        <a:xfrm>
          <a:off x="3060700" y="112903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527050</xdr:colOff>
      <xdr:row>56</xdr:row>
      <xdr:rowOff>6350</xdr:rowOff>
    </xdr:from>
    <xdr:to>
      <xdr:col>6</xdr:col>
      <xdr:colOff>76200</xdr:colOff>
      <xdr:row>57</xdr:row>
      <xdr:rowOff>19050</xdr:rowOff>
    </xdr:to>
    <xdr:sp macro="" textlink="">
      <xdr:nvSpPr>
        <xdr:cNvPr id="2310" name="Oval 262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/>
        </xdr:cNvSpPr>
      </xdr:nvSpPr>
      <xdr:spPr bwMode="auto">
        <a:xfrm>
          <a:off x="3575050" y="99758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5</xdr:col>
      <xdr:colOff>533400</xdr:colOff>
      <xdr:row>60</xdr:row>
      <xdr:rowOff>25400</xdr:rowOff>
    </xdr:from>
    <xdr:to>
      <xdr:col>6</xdr:col>
      <xdr:colOff>95250</xdr:colOff>
      <xdr:row>61</xdr:row>
      <xdr:rowOff>38100</xdr:rowOff>
    </xdr:to>
    <xdr:sp macro="" textlink="">
      <xdr:nvSpPr>
        <xdr:cNvPr id="2311" name="Oval 263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/>
        </xdr:cNvSpPr>
      </xdr:nvSpPr>
      <xdr:spPr bwMode="auto">
        <a:xfrm>
          <a:off x="3581400" y="106807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5</xdr:col>
      <xdr:colOff>533400</xdr:colOff>
      <xdr:row>64</xdr:row>
      <xdr:rowOff>6350</xdr:rowOff>
    </xdr:from>
    <xdr:to>
      <xdr:col>6</xdr:col>
      <xdr:colOff>107950</xdr:colOff>
      <xdr:row>65</xdr:row>
      <xdr:rowOff>19050</xdr:rowOff>
    </xdr:to>
    <xdr:sp macro="" textlink="">
      <xdr:nvSpPr>
        <xdr:cNvPr id="2312" name="Oval 264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/>
        </xdr:cNvSpPr>
      </xdr:nvSpPr>
      <xdr:spPr bwMode="auto">
        <a:xfrm>
          <a:off x="3581400" y="112966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6</xdr:col>
      <xdr:colOff>419100</xdr:colOff>
      <xdr:row>56</xdr:row>
      <xdr:rowOff>19050</xdr:rowOff>
    </xdr:from>
    <xdr:to>
      <xdr:col>6</xdr:col>
      <xdr:colOff>584200</xdr:colOff>
      <xdr:row>57</xdr:row>
      <xdr:rowOff>25400</xdr:rowOff>
    </xdr:to>
    <xdr:sp macro="" textlink="">
      <xdr:nvSpPr>
        <xdr:cNvPr id="2313" name="Oval 265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/>
        </xdr:cNvSpPr>
      </xdr:nvSpPr>
      <xdr:spPr bwMode="auto">
        <a:xfrm>
          <a:off x="4076700" y="99885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6</xdr:col>
      <xdr:colOff>400050</xdr:colOff>
      <xdr:row>64</xdr:row>
      <xdr:rowOff>6350</xdr:rowOff>
    </xdr:from>
    <xdr:to>
      <xdr:col>6</xdr:col>
      <xdr:colOff>590550</xdr:colOff>
      <xdr:row>65</xdr:row>
      <xdr:rowOff>19050</xdr:rowOff>
    </xdr:to>
    <xdr:sp macro="" textlink="">
      <xdr:nvSpPr>
        <xdr:cNvPr id="2314" name="Oval 266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/>
        </xdr:cNvSpPr>
      </xdr:nvSpPr>
      <xdr:spPr bwMode="auto">
        <a:xfrm>
          <a:off x="4057650" y="112966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6</xdr:col>
      <xdr:colOff>438150</xdr:colOff>
      <xdr:row>60</xdr:row>
      <xdr:rowOff>38100</xdr:rowOff>
    </xdr:from>
    <xdr:to>
      <xdr:col>6</xdr:col>
      <xdr:colOff>584200</xdr:colOff>
      <xdr:row>61</xdr:row>
      <xdr:rowOff>25400</xdr:rowOff>
    </xdr:to>
    <xdr:sp macro="" textlink="">
      <xdr:nvSpPr>
        <xdr:cNvPr id="2315" name="Oval 267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/>
        </xdr:cNvSpPr>
      </xdr:nvSpPr>
      <xdr:spPr bwMode="auto">
        <a:xfrm>
          <a:off x="4095750" y="10693400"/>
          <a:ext cx="1460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6</xdr:col>
      <xdr:colOff>469900</xdr:colOff>
      <xdr:row>60</xdr:row>
      <xdr:rowOff>25400</xdr:rowOff>
    </xdr:from>
    <xdr:to>
      <xdr:col>6</xdr:col>
      <xdr:colOff>571500</xdr:colOff>
      <xdr:row>61</xdr:row>
      <xdr:rowOff>25400</xdr:rowOff>
    </xdr:to>
    <xdr:sp macro="" textlink="">
      <xdr:nvSpPr>
        <xdr:cNvPr id="2316" name="Text Box 268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4127500" y="10680700"/>
          <a:ext cx="1016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3</xdr:col>
      <xdr:colOff>19050</xdr:colOff>
      <xdr:row>72</xdr:row>
      <xdr:rowOff>19050</xdr:rowOff>
    </xdr:from>
    <xdr:to>
      <xdr:col>3</xdr:col>
      <xdr:colOff>184150</xdr:colOff>
      <xdr:row>73</xdr:row>
      <xdr:rowOff>25400</xdr:rowOff>
    </xdr:to>
    <xdr:sp macro="" textlink="">
      <xdr:nvSpPr>
        <xdr:cNvPr id="2317" name="Oval 269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/>
        </xdr:cNvSpPr>
      </xdr:nvSpPr>
      <xdr:spPr bwMode="auto">
        <a:xfrm>
          <a:off x="1847850" y="127381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19050</xdr:colOff>
      <xdr:row>76</xdr:row>
      <xdr:rowOff>19050</xdr:rowOff>
    </xdr:from>
    <xdr:to>
      <xdr:col>3</xdr:col>
      <xdr:colOff>171450</xdr:colOff>
      <xdr:row>77</xdr:row>
      <xdr:rowOff>25400</xdr:rowOff>
    </xdr:to>
    <xdr:sp macro="" textlink="">
      <xdr:nvSpPr>
        <xdr:cNvPr id="2318" name="Oval 27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/>
        </xdr:cNvSpPr>
      </xdr:nvSpPr>
      <xdr:spPr bwMode="auto">
        <a:xfrm>
          <a:off x="1847850" y="1337310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12700</xdr:colOff>
      <xdr:row>80</xdr:row>
      <xdr:rowOff>0</xdr:rowOff>
    </xdr:from>
    <xdr:to>
      <xdr:col>3</xdr:col>
      <xdr:colOff>165100</xdr:colOff>
      <xdr:row>81</xdr:row>
      <xdr:rowOff>19050</xdr:rowOff>
    </xdr:to>
    <xdr:sp macro="" textlink="">
      <xdr:nvSpPr>
        <xdr:cNvPr id="2319" name="Oval 27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/>
        </xdr:cNvSpPr>
      </xdr:nvSpPr>
      <xdr:spPr bwMode="auto">
        <a:xfrm>
          <a:off x="1841500" y="140398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527050</xdr:colOff>
      <xdr:row>72</xdr:row>
      <xdr:rowOff>6350</xdr:rowOff>
    </xdr:from>
    <xdr:to>
      <xdr:col>4</xdr:col>
      <xdr:colOff>76200</xdr:colOff>
      <xdr:row>73</xdr:row>
      <xdr:rowOff>19050</xdr:rowOff>
    </xdr:to>
    <xdr:sp macro="" textlink="">
      <xdr:nvSpPr>
        <xdr:cNvPr id="2320" name="Oval 272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/>
        </xdr:cNvSpPr>
      </xdr:nvSpPr>
      <xdr:spPr bwMode="auto">
        <a:xfrm>
          <a:off x="2355850" y="127254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533400</xdr:colOff>
      <xdr:row>76</xdr:row>
      <xdr:rowOff>31750</xdr:rowOff>
    </xdr:from>
    <xdr:to>
      <xdr:col>4</xdr:col>
      <xdr:colOff>95250</xdr:colOff>
      <xdr:row>77</xdr:row>
      <xdr:rowOff>38100</xdr:rowOff>
    </xdr:to>
    <xdr:sp macro="" textlink="">
      <xdr:nvSpPr>
        <xdr:cNvPr id="2321" name="Oval 27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/>
        </xdr:cNvSpPr>
      </xdr:nvSpPr>
      <xdr:spPr bwMode="auto">
        <a:xfrm>
          <a:off x="2362200" y="1338580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3</xdr:col>
      <xdr:colOff>533400</xdr:colOff>
      <xdr:row>80</xdr:row>
      <xdr:rowOff>6350</xdr:rowOff>
    </xdr:from>
    <xdr:to>
      <xdr:col>4</xdr:col>
      <xdr:colOff>107950</xdr:colOff>
      <xdr:row>81</xdr:row>
      <xdr:rowOff>19050</xdr:rowOff>
    </xdr:to>
    <xdr:sp macro="" textlink="">
      <xdr:nvSpPr>
        <xdr:cNvPr id="2322" name="Oval 274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/>
        </xdr:cNvSpPr>
      </xdr:nvSpPr>
      <xdr:spPr bwMode="auto">
        <a:xfrm>
          <a:off x="2362200" y="140462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419100</xdr:colOff>
      <xdr:row>72</xdr:row>
      <xdr:rowOff>19050</xdr:rowOff>
    </xdr:from>
    <xdr:to>
      <xdr:col>4</xdr:col>
      <xdr:colOff>584200</xdr:colOff>
      <xdr:row>73</xdr:row>
      <xdr:rowOff>25400</xdr:rowOff>
    </xdr:to>
    <xdr:sp macro="" textlink="">
      <xdr:nvSpPr>
        <xdr:cNvPr id="2323" name="Oval 275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/>
        </xdr:cNvSpPr>
      </xdr:nvSpPr>
      <xdr:spPr bwMode="auto">
        <a:xfrm>
          <a:off x="2857500" y="127381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400050</xdr:colOff>
      <xdr:row>80</xdr:row>
      <xdr:rowOff>6350</xdr:rowOff>
    </xdr:from>
    <xdr:to>
      <xdr:col>4</xdr:col>
      <xdr:colOff>590550</xdr:colOff>
      <xdr:row>81</xdr:row>
      <xdr:rowOff>19050</xdr:rowOff>
    </xdr:to>
    <xdr:sp macro="" textlink="">
      <xdr:nvSpPr>
        <xdr:cNvPr id="2324" name="Oval 276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/>
        </xdr:cNvSpPr>
      </xdr:nvSpPr>
      <xdr:spPr bwMode="auto">
        <a:xfrm>
          <a:off x="2838450" y="140462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4</xdr:col>
      <xdr:colOff>438150</xdr:colOff>
      <xdr:row>76</xdr:row>
      <xdr:rowOff>38100</xdr:rowOff>
    </xdr:from>
    <xdr:to>
      <xdr:col>4</xdr:col>
      <xdr:colOff>584200</xdr:colOff>
      <xdr:row>77</xdr:row>
      <xdr:rowOff>25400</xdr:rowOff>
    </xdr:to>
    <xdr:sp macro="" textlink="">
      <xdr:nvSpPr>
        <xdr:cNvPr id="2325" name="Oval 277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/>
        </xdr:cNvSpPr>
      </xdr:nvSpPr>
      <xdr:spPr bwMode="auto">
        <a:xfrm>
          <a:off x="2876550" y="1339215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4</xdr:col>
      <xdr:colOff>469900</xdr:colOff>
      <xdr:row>76</xdr:row>
      <xdr:rowOff>31750</xdr:rowOff>
    </xdr:from>
    <xdr:to>
      <xdr:col>4</xdr:col>
      <xdr:colOff>577850</xdr:colOff>
      <xdr:row>77</xdr:row>
      <xdr:rowOff>38100</xdr:rowOff>
    </xdr:to>
    <xdr:sp macro="" textlink="">
      <xdr:nvSpPr>
        <xdr:cNvPr id="2326" name="Text Box 278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908300" y="13385800"/>
          <a:ext cx="1079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19050</xdr:colOff>
      <xdr:row>72</xdr:row>
      <xdr:rowOff>19050</xdr:rowOff>
    </xdr:from>
    <xdr:to>
      <xdr:col>7</xdr:col>
      <xdr:colOff>184150</xdr:colOff>
      <xdr:row>73</xdr:row>
      <xdr:rowOff>25400</xdr:rowOff>
    </xdr:to>
    <xdr:sp macro="" textlink="">
      <xdr:nvSpPr>
        <xdr:cNvPr id="2327" name="Oval 279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/>
        </xdr:cNvSpPr>
      </xdr:nvSpPr>
      <xdr:spPr bwMode="auto">
        <a:xfrm>
          <a:off x="4286250" y="127381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527050</xdr:colOff>
      <xdr:row>72</xdr:row>
      <xdr:rowOff>6350</xdr:rowOff>
    </xdr:from>
    <xdr:to>
      <xdr:col>8</xdr:col>
      <xdr:colOff>76200</xdr:colOff>
      <xdr:row>73</xdr:row>
      <xdr:rowOff>19050</xdr:rowOff>
    </xdr:to>
    <xdr:sp macro="" textlink="">
      <xdr:nvSpPr>
        <xdr:cNvPr id="2328" name="Oval 2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/>
        </xdr:cNvSpPr>
      </xdr:nvSpPr>
      <xdr:spPr bwMode="auto">
        <a:xfrm>
          <a:off x="4794250" y="127254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</xdr:col>
      <xdr:colOff>412750</xdr:colOff>
      <xdr:row>72</xdr:row>
      <xdr:rowOff>19050</xdr:rowOff>
    </xdr:from>
    <xdr:to>
      <xdr:col>8</xdr:col>
      <xdr:colOff>584200</xdr:colOff>
      <xdr:row>73</xdr:row>
      <xdr:rowOff>6350</xdr:rowOff>
    </xdr:to>
    <xdr:sp macro="" textlink="">
      <xdr:nvSpPr>
        <xdr:cNvPr id="2329" name="Oval 28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/>
        </xdr:cNvSpPr>
      </xdr:nvSpPr>
      <xdr:spPr bwMode="auto">
        <a:xfrm>
          <a:off x="5289550" y="12738100"/>
          <a:ext cx="1714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19050</xdr:colOff>
      <xdr:row>76</xdr:row>
      <xdr:rowOff>19050</xdr:rowOff>
    </xdr:from>
    <xdr:to>
      <xdr:col>7</xdr:col>
      <xdr:colOff>171450</xdr:colOff>
      <xdr:row>77</xdr:row>
      <xdr:rowOff>25400</xdr:rowOff>
    </xdr:to>
    <xdr:sp macro="" textlink="">
      <xdr:nvSpPr>
        <xdr:cNvPr id="2330" name="Oval 282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/>
        </xdr:cNvSpPr>
      </xdr:nvSpPr>
      <xdr:spPr bwMode="auto">
        <a:xfrm>
          <a:off x="4286250" y="1337310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533400</xdr:colOff>
      <xdr:row>76</xdr:row>
      <xdr:rowOff>31750</xdr:rowOff>
    </xdr:from>
    <xdr:to>
      <xdr:col>8</xdr:col>
      <xdr:colOff>95250</xdr:colOff>
      <xdr:row>77</xdr:row>
      <xdr:rowOff>38100</xdr:rowOff>
    </xdr:to>
    <xdr:sp macro="" textlink="">
      <xdr:nvSpPr>
        <xdr:cNvPr id="2331" name="Oval 28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/>
        </xdr:cNvSpPr>
      </xdr:nvSpPr>
      <xdr:spPr bwMode="auto">
        <a:xfrm>
          <a:off x="4800600" y="1338580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8</xdr:col>
      <xdr:colOff>438150</xdr:colOff>
      <xdr:row>76</xdr:row>
      <xdr:rowOff>38100</xdr:rowOff>
    </xdr:from>
    <xdr:to>
      <xdr:col>8</xdr:col>
      <xdr:colOff>584200</xdr:colOff>
      <xdr:row>77</xdr:row>
      <xdr:rowOff>25400</xdr:rowOff>
    </xdr:to>
    <xdr:sp macro="" textlink="">
      <xdr:nvSpPr>
        <xdr:cNvPr id="2332" name="Oval 284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/>
        </xdr:cNvSpPr>
      </xdr:nvSpPr>
      <xdr:spPr bwMode="auto">
        <a:xfrm>
          <a:off x="5314950" y="1339215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8</xdr:col>
      <xdr:colOff>469900</xdr:colOff>
      <xdr:row>76</xdr:row>
      <xdr:rowOff>44450</xdr:rowOff>
    </xdr:from>
    <xdr:to>
      <xdr:col>8</xdr:col>
      <xdr:colOff>603250</xdr:colOff>
      <xdr:row>77</xdr:row>
      <xdr:rowOff>69850</xdr:rowOff>
    </xdr:to>
    <xdr:sp macro="" textlink="">
      <xdr:nvSpPr>
        <xdr:cNvPr id="2333" name="Text Box 285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5346700" y="13398500"/>
          <a:ext cx="1333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12700</xdr:colOff>
      <xdr:row>80</xdr:row>
      <xdr:rowOff>0</xdr:rowOff>
    </xdr:from>
    <xdr:to>
      <xdr:col>7</xdr:col>
      <xdr:colOff>165100</xdr:colOff>
      <xdr:row>81</xdr:row>
      <xdr:rowOff>19050</xdr:rowOff>
    </xdr:to>
    <xdr:sp macro="" textlink="">
      <xdr:nvSpPr>
        <xdr:cNvPr id="2334" name="Oval 286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/>
        </xdr:cNvSpPr>
      </xdr:nvSpPr>
      <xdr:spPr bwMode="auto">
        <a:xfrm>
          <a:off x="4279900" y="140398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533400</xdr:colOff>
      <xdr:row>80</xdr:row>
      <xdr:rowOff>6350</xdr:rowOff>
    </xdr:from>
    <xdr:to>
      <xdr:col>8</xdr:col>
      <xdr:colOff>107950</xdr:colOff>
      <xdr:row>81</xdr:row>
      <xdr:rowOff>19050</xdr:rowOff>
    </xdr:to>
    <xdr:sp macro="" textlink="">
      <xdr:nvSpPr>
        <xdr:cNvPr id="2335" name="Oval 28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/>
        </xdr:cNvSpPr>
      </xdr:nvSpPr>
      <xdr:spPr bwMode="auto">
        <a:xfrm>
          <a:off x="4800600" y="140462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400050</xdr:colOff>
      <xdr:row>80</xdr:row>
      <xdr:rowOff>6350</xdr:rowOff>
    </xdr:from>
    <xdr:to>
      <xdr:col>8</xdr:col>
      <xdr:colOff>590550</xdr:colOff>
      <xdr:row>81</xdr:row>
      <xdr:rowOff>19050</xdr:rowOff>
    </xdr:to>
    <xdr:sp macro="" textlink="">
      <xdr:nvSpPr>
        <xdr:cNvPr id="2336" name="Oval 28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/>
        </xdr:cNvSpPr>
      </xdr:nvSpPr>
      <xdr:spPr bwMode="auto">
        <a:xfrm>
          <a:off x="5276850" y="140462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7</xdr:col>
      <xdr:colOff>19050</xdr:colOff>
      <xdr:row>72</xdr:row>
      <xdr:rowOff>19050</xdr:rowOff>
    </xdr:from>
    <xdr:to>
      <xdr:col>7</xdr:col>
      <xdr:colOff>184150</xdr:colOff>
      <xdr:row>73</xdr:row>
      <xdr:rowOff>25400</xdr:rowOff>
    </xdr:to>
    <xdr:sp macro="" textlink="">
      <xdr:nvSpPr>
        <xdr:cNvPr id="2337" name="Oval 28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/>
        </xdr:cNvSpPr>
      </xdr:nvSpPr>
      <xdr:spPr bwMode="auto">
        <a:xfrm>
          <a:off x="4286250" y="127381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527050</xdr:colOff>
      <xdr:row>72</xdr:row>
      <xdr:rowOff>6350</xdr:rowOff>
    </xdr:from>
    <xdr:to>
      <xdr:col>8</xdr:col>
      <xdr:colOff>76200</xdr:colOff>
      <xdr:row>73</xdr:row>
      <xdr:rowOff>19050</xdr:rowOff>
    </xdr:to>
    <xdr:sp macro="" textlink="">
      <xdr:nvSpPr>
        <xdr:cNvPr id="2338" name="Oval 29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/>
        </xdr:cNvSpPr>
      </xdr:nvSpPr>
      <xdr:spPr bwMode="auto">
        <a:xfrm>
          <a:off x="4794250" y="127254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</xdr:col>
      <xdr:colOff>419100</xdr:colOff>
      <xdr:row>72</xdr:row>
      <xdr:rowOff>19050</xdr:rowOff>
    </xdr:from>
    <xdr:to>
      <xdr:col>8</xdr:col>
      <xdr:colOff>584200</xdr:colOff>
      <xdr:row>73</xdr:row>
      <xdr:rowOff>25400</xdr:rowOff>
    </xdr:to>
    <xdr:sp macro="" textlink="">
      <xdr:nvSpPr>
        <xdr:cNvPr id="2339" name="Oval 29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/>
        </xdr:cNvSpPr>
      </xdr:nvSpPr>
      <xdr:spPr bwMode="auto">
        <a:xfrm>
          <a:off x="5295900" y="127381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19050</xdr:colOff>
      <xdr:row>76</xdr:row>
      <xdr:rowOff>19050</xdr:rowOff>
    </xdr:from>
    <xdr:to>
      <xdr:col>7</xdr:col>
      <xdr:colOff>171450</xdr:colOff>
      <xdr:row>77</xdr:row>
      <xdr:rowOff>25400</xdr:rowOff>
    </xdr:to>
    <xdr:sp macro="" textlink="">
      <xdr:nvSpPr>
        <xdr:cNvPr id="2340" name="Oval 292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/>
        </xdr:cNvSpPr>
      </xdr:nvSpPr>
      <xdr:spPr bwMode="auto">
        <a:xfrm>
          <a:off x="4286250" y="1337310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533400</xdr:colOff>
      <xdr:row>76</xdr:row>
      <xdr:rowOff>31750</xdr:rowOff>
    </xdr:from>
    <xdr:to>
      <xdr:col>8</xdr:col>
      <xdr:colOff>95250</xdr:colOff>
      <xdr:row>77</xdr:row>
      <xdr:rowOff>38100</xdr:rowOff>
    </xdr:to>
    <xdr:sp macro="" textlink="">
      <xdr:nvSpPr>
        <xdr:cNvPr id="2341" name="Oval 29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/>
        </xdr:cNvSpPr>
      </xdr:nvSpPr>
      <xdr:spPr bwMode="auto">
        <a:xfrm>
          <a:off x="4800600" y="1338580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8</xdr:col>
      <xdr:colOff>438150</xdr:colOff>
      <xdr:row>76</xdr:row>
      <xdr:rowOff>38100</xdr:rowOff>
    </xdr:from>
    <xdr:to>
      <xdr:col>8</xdr:col>
      <xdr:colOff>584200</xdr:colOff>
      <xdr:row>77</xdr:row>
      <xdr:rowOff>25400</xdr:rowOff>
    </xdr:to>
    <xdr:sp macro="" textlink="">
      <xdr:nvSpPr>
        <xdr:cNvPr id="2342" name="Oval 294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/>
        </xdr:cNvSpPr>
      </xdr:nvSpPr>
      <xdr:spPr bwMode="auto">
        <a:xfrm>
          <a:off x="5314950" y="1339215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8</xdr:col>
      <xdr:colOff>469900</xdr:colOff>
      <xdr:row>76</xdr:row>
      <xdr:rowOff>31750</xdr:rowOff>
    </xdr:from>
    <xdr:to>
      <xdr:col>8</xdr:col>
      <xdr:colOff>577850</xdr:colOff>
      <xdr:row>77</xdr:row>
      <xdr:rowOff>38100</xdr:rowOff>
    </xdr:to>
    <xdr:sp macro="" textlink="">
      <xdr:nvSpPr>
        <xdr:cNvPr id="2343" name="Text Box 295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5346700" y="13385800"/>
          <a:ext cx="1079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12700</xdr:colOff>
      <xdr:row>80</xdr:row>
      <xdr:rowOff>0</xdr:rowOff>
    </xdr:from>
    <xdr:to>
      <xdr:col>7</xdr:col>
      <xdr:colOff>165100</xdr:colOff>
      <xdr:row>81</xdr:row>
      <xdr:rowOff>19050</xdr:rowOff>
    </xdr:to>
    <xdr:sp macro="" textlink="">
      <xdr:nvSpPr>
        <xdr:cNvPr id="2344" name="Oval 296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/>
        </xdr:cNvSpPr>
      </xdr:nvSpPr>
      <xdr:spPr bwMode="auto">
        <a:xfrm>
          <a:off x="4279900" y="140398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533400</xdr:colOff>
      <xdr:row>80</xdr:row>
      <xdr:rowOff>6350</xdr:rowOff>
    </xdr:from>
    <xdr:to>
      <xdr:col>8</xdr:col>
      <xdr:colOff>107950</xdr:colOff>
      <xdr:row>81</xdr:row>
      <xdr:rowOff>19050</xdr:rowOff>
    </xdr:to>
    <xdr:sp macro="" textlink="">
      <xdr:nvSpPr>
        <xdr:cNvPr id="2345" name="Oval 297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/>
        </xdr:cNvSpPr>
      </xdr:nvSpPr>
      <xdr:spPr bwMode="auto">
        <a:xfrm>
          <a:off x="4800600" y="140462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400050</xdr:colOff>
      <xdr:row>80</xdr:row>
      <xdr:rowOff>6350</xdr:rowOff>
    </xdr:from>
    <xdr:to>
      <xdr:col>8</xdr:col>
      <xdr:colOff>590550</xdr:colOff>
      <xdr:row>81</xdr:row>
      <xdr:rowOff>19050</xdr:rowOff>
    </xdr:to>
    <xdr:sp macro="" textlink="">
      <xdr:nvSpPr>
        <xdr:cNvPr id="2346" name="Oval 298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/>
        </xdr:cNvSpPr>
      </xdr:nvSpPr>
      <xdr:spPr bwMode="auto">
        <a:xfrm>
          <a:off x="5276850" y="140462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5</xdr:col>
      <xdr:colOff>19050</xdr:colOff>
      <xdr:row>72</xdr:row>
      <xdr:rowOff>19050</xdr:rowOff>
    </xdr:from>
    <xdr:to>
      <xdr:col>5</xdr:col>
      <xdr:colOff>184150</xdr:colOff>
      <xdr:row>73</xdr:row>
      <xdr:rowOff>25400</xdr:rowOff>
    </xdr:to>
    <xdr:sp macro="" textlink="">
      <xdr:nvSpPr>
        <xdr:cNvPr id="2347" name="Oval 299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/>
        </xdr:cNvSpPr>
      </xdr:nvSpPr>
      <xdr:spPr bwMode="auto">
        <a:xfrm>
          <a:off x="3067050" y="127381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19050</xdr:colOff>
      <xdr:row>76</xdr:row>
      <xdr:rowOff>19050</xdr:rowOff>
    </xdr:from>
    <xdr:to>
      <xdr:col>5</xdr:col>
      <xdr:colOff>171450</xdr:colOff>
      <xdr:row>77</xdr:row>
      <xdr:rowOff>25400</xdr:rowOff>
    </xdr:to>
    <xdr:sp macro="" textlink="">
      <xdr:nvSpPr>
        <xdr:cNvPr id="2348" name="Oval 30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/>
        </xdr:cNvSpPr>
      </xdr:nvSpPr>
      <xdr:spPr bwMode="auto">
        <a:xfrm>
          <a:off x="3067050" y="1337310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12700</xdr:colOff>
      <xdr:row>80</xdr:row>
      <xdr:rowOff>0</xdr:rowOff>
    </xdr:from>
    <xdr:to>
      <xdr:col>5</xdr:col>
      <xdr:colOff>165100</xdr:colOff>
      <xdr:row>81</xdr:row>
      <xdr:rowOff>19050</xdr:rowOff>
    </xdr:to>
    <xdr:sp macro="" textlink="">
      <xdr:nvSpPr>
        <xdr:cNvPr id="2349" name="Oval 30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/>
        </xdr:cNvSpPr>
      </xdr:nvSpPr>
      <xdr:spPr bwMode="auto">
        <a:xfrm>
          <a:off x="3060700" y="1403985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527050</xdr:colOff>
      <xdr:row>72</xdr:row>
      <xdr:rowOff>6350</xdr:rowOff>
    </xdr:from>
    <xdr:to>
      <xdr:col>6</xdr:col>
      <xdr:colOff>76200</xdr:colOff>
      <xdr:row>73</xdr:row>
      <xdr:rowOff>19050</xdr:rowOff>
    </xdr:to>
    <xdr:sp macro="" textlink="">
      <xdr:nvSpPr>
        <xdr:cNvPr id="2350" name="Oval 30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/>
        </xdr:cNvSpPr>
      </xdr:nvSpPr>
      <xdr:spPr bwMode="auto">
        <a:xfrm>
          <a:off x="3575050" y="1272540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5</xdr:col>
      <xdr:colOff>533400</xdr:colOff>
      <xdr:row>76</xdr:row>
      <xdr:rowOff>31750</xdr:rowOff>
    </xdr:from>
    <xdr:to>
      <xdr:col>6</xdr:col>
      <xdr:colOff>95250</xdr:colOff>
      <xdr:row>77</xdr:row>
      <xdr:rowOff>38100</xdr:rowOff>
    </xdr:to>
    <xdr:sp macro="" textlink="">
      <xdr:nvSpPr>
        <xdr:cNvPr id="2351" name="Oval 30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/>
        </xdr:cNvSpPr>
      </xdr:nvSpPr>
      <xdr:spPr bwMode="auto">
        <a:xfrm>
          <a:off x="3581400" y="1338580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5</xdr:col>
      <xdr:colOff>533400</xdr:colOff>
      <xdr:row>80</xdr:row>
      <xdr:rowOff>6350</xdr:rowOff>
    </xdr:from>
    <xdr:to>
      <xdr:col>6</xdr:col>
      <xdr:colOff>107950</xdr:colOff>
      <xdr:row>81</xdr:row>
      <xdr:rowOff>19050</xdr:rowOff>
    </xdr:to>
    <xdr:sp macro="" textlink="">
      <xdr:nvSpPr>
        <xdr:cNvPr id="2352" name="Oval 304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/>
        </xdr:cNvSpPr>
      </xdr:nvSpPr>
      <xdr:spPr bwMode="auto">
        <a:xfrm>
          <a:off x="3581400" y="1404620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6</xdr:col>
      <xdr:colOff>419100</xdr:colOff>
      <xdr:row>72</xdr:row>
      <xdr:rowOff>19050</xdr:rowOff>
    </xdr:from>
    <xdr:to>
      <xdr:col>6</xdr:col>
      <xdr:colOff>584200</xdr:colOff>
      <xdr:row>73</xdr:row>
      <xdr:rowOff>25400</xdr:rowOff>
    </xdr:to>
    <xdr:sp macro="" textlink="">
      <xdr:nvSpPr>
        <xdr:cNvPr id="2353" name="Oval 305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/>
        </xdr:cNvSpPr>
      </xdr:nvSpPr>
      <xdr:spPr bwMode="auto">
        <a:xfrm>
          <a:off x="4076700" y="1273810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6</xdr:col>
      <xdr:colOff>400050</xdr:colOff>
      <xdr:row>80</xdr:row>
      <xdr:rowOff>6350</xdr:rowOff>
    </xdr:from>
    <xdr:to>
      <xdr:col>6</xdr:col>
      <xdr:colOff>590550</xdr:colOff>
      <xdr:row>81</xdr:row>
      <xdr:rowOff>19050</xdr:rowOff>
    </xdr:to>
    <xdr:sp macro="" textlink="">
      <xdr:nvSpPr>
        <xdr:cNvPr id="2354" name="Oval 306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/>
        </xdr:cNvSpPr>
      </xdr:nvSpPr>
      <xdr:spPr bwMode="auto">
        <a:xfrm>
          <a:off x="4057650" y="140462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6</xdr:col>
      <xdr:colOff>438150</xdr:colOff>
      <xdr:row>76</xdr:row>
      <xdr:rowOff>38100</xdr:rowOff>
    </xdr:from>
    <xdr:to>
      <xdr:col>6</xdr:col>
      <xdr:colOff>584200</xdr:colOff>
      <xdr:row>77</xdr:row>
      <xdr:rowOff>25400</xdr:rowOff>
    </xdr:to>
    <xdr:sp macro="" textlink="">
      <xdr:nvSpPr>
        <xdr:cNvPr id="2355" name="Oval 307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/>
        </xdr:cNvSpPr>
      </xdr:nvSpPr>
      <xdr:spPr bwMode="auto">
        <a:xfrm>
          <a:off x="4095750" y="1339215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6</xdr:col>
      <xdr:colOff>469900</xdr:colOff>
      <xdr:row>76</xdr:row>
      <xdr:rowOff>31750</xdr:rowOff>
    </xdr:from>
    <xdr:to>
      <xdr:col>6</xdr:col>
      <xdr:colOff>577850</xdr:colOff>
      <xdr:row>77</xdr:row>
      <xdr:rowOff>38100</xdr:rowOff>
    </xdr:to>
    <xdr:sp macro="" textlink="">
      <xdr:nvSpPr>
        <xdr:cNvPr id="2356" name="Text Box 308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4127500" y="13385800"/>
          <a:ext cx="1079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3</xdr:col>
      <xdr:colOff>19050</xdr:colOff>
      <xdr:row>88</xdr:row>
      <xdr:rowOff>19050</xdr:rowOff>
    </xdr:from>
    <xdr:to>
      <xdr:col>3</xdr:col>
      <xdr:colOff>184150</xdr:colOff>
      <xdr:row>89</xdr:row>
      <xdr:rowOff>25400</xdr:rowOff>
    </xdr:to>
    <xdr:sp macro="" textlink="">
      <xdr:nvSpPr>
        <xdr:cNvPr id="2357" name="Oval 309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/>
        </xdr:cNvSpPr>
      </xdr:nvSpPr>
      <xdr:spPr bwMode="auto">
        <a:xfrm>
          <a:off x="1847850" y="154876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19050</xdr:colOff>
      <xdr:row>92</xdr:row>
      <xdr:rowOff>19050</xdr:rowOff>
    </xdr:from>
    <xdr:to>
      <xdr:col>3</xdr:col>
      <xdr:colOff>171450</xdr:colOff>
      <xdr:row>93</xdr:row>
      <xdr:rowOff>25400</xdr:rowOff>
    </xdr:to>
    <xdr:sp macro="" textlink="">
      <xdr:nvSpPr>
        <xdr:cNvPr id="2358" name="Oval 31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/>
        </xdr:cNvSpPr>
      </xdr:nvSpPr>
      <xdr:spPr bwMode="auto">
        <a:xfrm>
          <a:off x="1847850" y="1612265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12700</xdr:colOff>
      <xdr:row>96</xdr:row>
      <xdr:rowOff>0</xdr:rowOff>
    </xdr:from>
    <xdr:to>
      <xdr:col>3</xdr:col>
      <xdr:colOff>165100</xdr:colOff>
      <xdr:row>97</xdr:row>
      <xdr:rowOff>19050</xdr:rowOff>
    </xdr:to>
    <xdr:sp macro="" textlink="">
      <xdr:nvSpPr>
        <xdr:cNvPr id="2359" name="Oval 31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/>
        </xdr:cNvSpPr>
      </xdr:nvSpPr>
      <xdr:spPr bwMode="auto">
        <a:xfrm>
          <a:off x="1841500" y="167894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527050</xdr:colOff>
      <xdr:row>88</xdr:row>
      <xdr:rowOff>6350</xdr:rowOff>
    </xdr:from>
    <xdr:to>
      <xdr:col>4</xdr:col>
      <xdr:colOff>76200</xdr:colOff>
      <xdr:row>89</xdr:row>
      <xdr:rowOff>19050</xdr:rowOff>
    </xdr:to>
    <xdr:sp macro="" textlink="">
      <xdr:nvSpPr>
        <xdr:cNvPr id="2360" name="Oval 31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/>
        </xdr:cNvSpPr>
      </xdr:nvSpPr>
      <xdr:spPr bwMode="auto">
        <a:xfrm>
          <a:off x="2355850" y="154749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533400</xdr:colOff>
      <xdr:row>92</xdr:row>
      <xdr:rowOff>31750</xdr:rowOff>
    </xdr:from>
    <xdr:to>
      <xdr:col>4</xdr:col>
      <xdr:colOff>95250</xdr:colOff>
      <xdr:row>93</xdr:row>
      <xdr:rowOff>38100</xdr:rowOff>
    </xdr:to>
    <xdr:sp macro="" textlink="">
      <xdr:nvSpPr>
        <xdr:cNvPr id="2361" name="Oval 31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/>
        </xdr:cNvSpPr>
      </xdr:nvSpPr>
      <xdr:spPr bwMode="auto">
        <a:xfrm>
          <a:off x="2362200" y="1613535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3</xdr:col>
      <xdr:colOff>533400</xdr:colOff>
      <xdr:row>96</xdr:row>
      <xdr:rowOff>6350</xdr:rowOff>
    </xdr:from>
    <xdr:to>
      <xdr:col>4</xdr:col>
      <xdr:colOff>107950</xdr:colOff>
      <xdr:row>97</xdr:row>
      <xdr:rowOff>19050</xdr:rowOff>
    </xdr:to>
    <xdr:sp macro="" textlink="">
      <xdr:nvSpPr>
        <xdr:cNvPr id="2362" name="Oval 31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/>
        </xdr:cNvSpPr>
      </xdr:nvSpPr>
      <xdr:spPr bwMode="auto">
        <a:xfrm>
          <a:off x="2362200" y="167957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4</xdr:col>
      <xdr:colOff>419100</xdr:colOff>
      <xdr:row>88</xdr:row>
      <xdr:rowOff>19050</xdr:rowOff>
    </xdr:from>
    <xdr:to>
      <xdr:col>4</xdr:col>
      <xdr:colOff>584200</xdr:colOff>
      <xdr:row>89</xdr:row>
      <xdr:rowOff>25400</xdr:rowOff>
    </xdr:to>
    <xdr:sp macro="" textlink="">
      <xdr:nvSpPr>
        <xdr:cNvPr id="2363" name="Oval 31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/>
        </xdr:cNvSpPr>
      </xdr:nvSpPr>
      <xdr:spPr bwMode="auto">
        <a:xfrm>
          <a:off x="2857500" y="154876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4</xdr:col>
      <xdr:colOff>400050</xdr:colOff>
      <xdr:row>96</xdr:row>
      <xdr:rowOff>6350</xdr:rowOff>
    </xdr:from>
    <xdr:to>
      <xdr:col>4</xdr:col>
      <xdr:colOff>590550</xdr:colOff>
      <xdr:row>97</xdr:row>
      <xdr:rowOff>19050</xdr:rowOff>
    </xdr:to>
    <xdr:sp macro="" textlink="">
      <xdr:nvSpPr>
        <xdr:cNvPr id="2364" name="Oval 316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/>
        </xdr:cNvSpPr>
      </xdr:nvSpPr>
      <xdr:spPr bwMode="auto">
        <a:xfrm>
          <a:off x="2838450" y="167957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4</xdr:col>
      <xdr:colOff>438150</xdr:colOff>
      <xdr:row>92</xdr:row>
      <xdr:rowOff>38100</xdr:rowOff>
    </xdr:from>
    <xdr:to>
      <xdr:col>4</xdr:col>
      <xdr:colOff>584200</xdr:colOff>
      <xdr:row>93</xdr:row>
      <xdr:rowOff>25400</xdr:rowOff>
    </xdr:to>
    <xdr:sp macro="" textlink="">
      <xdr:nvSpPr>
        <xdr:cNvPr id="2365" name="Oval 317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/>
        </xdr:cNvSpPr>
      </xdr:nvSpPr>
      <xdr:spPr bwMode="auto">
        <a:xfrm>
          <a:off x="2876550" y="1614170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4</xdr:col>
      <xdr:colOff>469900</xdr:colOff>
      <xdr:row>92</xdr:row>
      <xdr:rowOff>31750</xdr:rowOff>
    </xdr:from>
    <xdr:to>
      <xdr:col>4</xdr:col>
      <xdr:colOff>577850</xdr:colOff>
      <xdr:row>93</xdr:row>
      <xdr:rowOff>38100</xdr:rowOff>
    </xdr:to>
    <xdr:sp macro="" textlink="">
      <xdr:nvSpPr>
        <xdr:cNvPr id="2366" name="Text Box 318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908300" y="16135350"/>
          <a:ext cx="1079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19050</xdr:colOff>
      <xdr:row>88</xdr:row>
      <xdr:rowOff>19050</xdr:rowOff>
    </xdr:from>
    <xdr:to>
      <xdr:col>7</xdr:col>
      <xdr:colOff>184150</xdr:colOff>
      <xdr:row>89</xdr:row>
      <xdr:rowOff>25400</xdr:rowOff>
    </xdr:to>
    <xdr:sp macro="" textlink="">
      <xdr:nvSpPr>
        <xdr:cNvPr id="2367" name="Oval 319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/>
        </xdr:cNvSpPr>
      </xdr:nvSpPr>
      <xdr:spPr bwMode="auto">
        <a:xfrm>
          <a:off x="4286250" y="154876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527050</xdr:colOff>
      <xdr:row>88</xdr:row>
      <xdr:rowOff>6350</xdr:rowOff>
    </xdr:from>
    <xdr:to>
      <xdr:col>8</xdr:col>
      <xdr:colOff>76200</xdr:colOff>
      <xdr:row>89</xdr:row>
      <xdr:rowOff>19050</xdr:rowOff>
    </xdr:to>
    <xdr:sp macro="" textlink="">
      <xdr:nvSpPr>
        <xdr:cNvPr id="2368" name="Oval 32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/>
        </xdr:cNvSpPr>
      </xdr:nvSpPr>
      <xdr:spPr bwMode="auto">
        <a:xfrm>
          <a:off x="4794250" y="154749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</xdr:col>
      <xdr:colOff>412750</xdr:colOff>
      <xdr:row>88</xdr:row>
      <xdr:rowOff>19050</xdr:rowOff>
    </xdr:from>
    <xdr:to>
      <xdr:col>8</xdr:col>
      <xdr:colOff>584200</xdr:colOff>
      <xdr:row>89</xdr:row>
      <xdr:rowOff>6350</xdr:rowOff>
    </xdr:to>
    <xdr:sp macro="" textlink="">
      <xdr:nvSpPr>
        <xdr:cNvPr id="2369" name="Oval 32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/>
        </xdr:cNvSpPr>
      </xdr:nvSpPr>
      <xdr:spPr bwMode="auto">
        <a:xfrm>
          <a:off x="5289550" y="15487650"/>
          <a:ext cx="17145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19050</xdr:colOff>
      <xdr:row>92</xdr:row>
      <xdr:rowOff>19050</xdr:rowOff>
    </xdr:from>
    <xdr:to>
      <xdr:col>7</xdr:col>
      <xdr:colOff>171450</xdr:colOff>
      <xdr:row>93</xdr:row>
      <xdr:rowOff>25400</xdr:rowOff>
    </xdr:to>
    <xdr:sp macro="" textlink="">
      <xdr:nvSpPr>
        <xdr:cNvPr id="2370" name="Oval 322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/>
        </xdr:cNvSpPr>
      </xdr:nvSpPr>
      <xdr:spPr bwMode="auto">
        <a:xfrm>
          <a:off x="4286250" y="1612265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533400</xdr:colOff>
      <xdr:row>92</xdr:row>
      <xdr:rowOff>31750</xdr:rowOff>
    </xdr:from>
    <xdr:to>
      <xdr:col>8</xdr:col>
      <xdr:colOff>95250</xdr:colOff>
      <xdr:row>93</xdr:row>
      <xdr:rowOff>38100</xdr:rowOff>
    </xdr:to>
    <xdr:sp macro="" textlink="">
      <xdr:nvSpPr>
        <xdr:cNvPr id="2371" name="Oval 32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/>
        </xdr:cNvSpPr>
      </xdr:nvSpPr>
      <xdr:spPr bwMode="auto">
        <a:xfrm>
          <a:off x="4800600" y="1613535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8</xdr:col>
      <xdr:colOff>438150</xdr:colOff>
      <xdr:row>92</xdr:row>
      <xdr:rowOff>38100</xdr:rowOff>
    </xdr:from>
    <xdr:to>
      <xdr:col>8</xdr:col>
      <xdr:colOff>584200</xdr:colOff>
      <xdr:row>93</xdr:row>
      <xdr:rowOff>25400</xdr:rowOff>
    </xdr:to>
    <xdr:sp macro="" textlink="">
      <xdr:nvSpPr>
        <xdr:cNvPr id="2372" name="Oval 324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/>
        </xdr:cNvSpPr>
      </xdr:nvSpPr>
      <xdr:spPr bwMode="auto">
        <a:xfrm>
          <a:off x="5314950" y="1614170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8</xdr:col>
      <xdr:colOff>469900</xdr:colOff>
      <xdr:row>92</xdr:row>
      <xdr:rowOff>44450</xdr:rowOff>
    </xdr:from>
    <xdr:to>
      <xdr:col>8</xdr:col>
      <xdr:colOff>603250</xdr:colOff>
      <xdr:row>93</xdr:row>
      <xdr:rowOff>69850</xdr:rowOff>
    </xdr:to>
    <xdr:sp macro="" textlink="">
      <xdr:nvSpPr>
        <xdr:cNvPr id="2373" name="Text Box 325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5346700" y="16148050"/>
          <a:ext cx="1333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12700</xdr:colOff>
      <xdr:row>96</xdr:row>
      <xdr:rowOff>0</xdr:rowOff>
    </xdr:from>
    <xdr:to>
      <xdr:col>7</xdr:col>
      <xdr:colOff>165100</xdr:colOff>
      <xdr:row>97</xdr:row>
      <xdr:rowOff>19050</xdr:rowOff>
    </xdr:to>
    <xdr:sp macro="" textlink="">
      <xdr:nvSpPr>
        <xdr:cNvPr id="2374" name="Oval 326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/>
        </xdr:cNvSpPr>
      </xdr:nvSpPr>
      <xdr:spPr bwMode="auto">
        <a:xfrm>
          <a:off x="4279900" y="167894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533400</xdr:colOff>
      <xdr:row>96</xdr:row>
      <xdr:rowOff>6350</xdr:rowOff>
    </xdr:from>
    <xdr:to>
      <xdr:col>8</xdr:col>
      <xdr:colOff>107950</xdr:colOff>
      <xdr:row>97</xdr:row>
      <xdr:rowOff>19050</xdr:rowOff>
    </xdr:to>
    <xdr:sp macro="" textlink="">
      <xdr:nvSpPr>
        <xdr:cNvPr id="2375" name="Oval 327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/>
        </xdr:cNvSpPr>
      </xdr:nvSpPr>
      <xdr:spPr bwMode="auto">
        <a:xfrm>
          <a:off x="4800600" y="167957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400050</xdr:colOff>
      <xdr:row>96</xdr:row>
      <xdr:rowOff>6350</xdr:rowOff>
    </xdr:from>
    <xdr:to>
      <xdr:col>8</xdr:col>
      <xdr:colOff>590550</xdr:colOff>
      <xdr:row>97</xdr:row>
      <xdr:rowOff>19050</xdr:rowOff>
    </xdr:to>
    <xdr:sp macro="" textlink="">
      <xdr:nvSpPr>
        <xdr:cNvPr id="2376" name="Oval 328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/>
        </xdr:cNvSpPr>
      </xdr:nvSpPr>
      <xdr:spPr bwMode="auto">
        <a:xfrm>
          <a:off x="5276850" y="167957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7</xdr:col>
      <xdr:colOff>19050</xdr:colOff>
      <xdr:row>88</xdr:row>
      <xdr:rowOff>19050</xdr:rowOff>
    </xdr:from>
    <xdr:to>
      <xdr:col>7</xdr:col>
      <xdr:colOff>184150</xdr:colOff>
      <xdr:row>89</xdr:row>
      <xdr:rowOff>25400</xdr:rowOff>
    </xdr:to>
    <xdr:sp macro="" textlink="">
      <xdr:nvSpPr>
        <xdr:cNvPr id="2377" name="Oval 32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/>
        </xdr:cNvSpPr>
      </xdr:nvSpPr>
      <xdr:spPr bwMode="auto">
        <a:xfrm>
          <a:off x="4286250" y="154876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527050</xdr:colOff>
      <xdr:row>88</xdr:row>
      <xdr:rowOff>6350</xdr:rowOff>
    </xdr:from>
    <xdr:to>
      <xdr:col>8</xdr:col>
      <xdr:colOff>76200</xdr:colOff>
      <xdr:row>89</xdr:row>
      <xdr:rowOff>19050</xdr:rowOff>
    </xdr:to>
    <xdr:sp macro="" textlink="">
      <xdr:nvSpPr>
        <xdr:cNvPr id="2378" name="Oval 33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/>
        </xdr:cNvSpPr>
      </xdr:nvSpPr>
      <xdr:spPr bwMode="auto">
        <a:xfrm>
          <a:off x="4794250" y="154749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</xdr:col>
      <xdr:colOff>419100</xdr:colOff>
      <xdr:row>88</xdr:row>
      <xdr:rowOff>19050</xdr:rowOff>
    </xdr:from>
    <xdr:to>
      <xdr:col>8</xdr:col>
      <xdr:colOff>584200</xdr:colOff>
      <xdr:row>89</xdr:row>
      <xdr:rowOff>25400</xdr:rowOff>
    </xdr:to>
    <xdr:sp macro="" textlink="">
      <xdr:nvSpPr>
        <xdr:cNvPr id="2379" name="Oval 33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/>
        </xdr:cNvSpPr>
      </xdr:nvSpPr>
      <xdr:spPr bwMode="auto">
        <a:xfrm>
          <a:off x="5295900" y="154876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19050</xdr:colOff>
      <xdr:row>92</xdr:row>
      <xdr:rowOff>19050</xdr:rowOff>
    </xdr:from>
    <xdr:to>
      <xdr:col>7</xdr:col>
      <xdr:colOff>171450</xdr:colOff>
      <xdr:row>93</xdr:row>
      <xdr:rowOff>25400</xdr:rowOff>
    </xdr:to>
    <xdr:sp macro="" textlink="">
      <xdr:nvSpPr>
        <xdr:cNvPr id="2380" name="Oval 332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/>
        </xdr:cNvSpPr>
      </xdr:nvSpPr>
      <xdr:spPr bwMode="auto">
        <a:xfrm>
          <a:off x="4286250" y="1612265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533400</xdr:colOff>
      <xdr:row>92</xdr:row>
      <xdr:rowOff>31750</xdr:rowOff>
    </xdr:from>
    <xdr:to>
      <xdr:col>8</xdr:col>
      <xdr:colOff>95250</xdr:colOff>
      <xdr:row>93</xdr:row>
      <xdr:rowOff>38100</xdr:rowOff>
    </xdr:to>
    <xdr:sp macro="" textlink="">
      <xdr:nvSpPr>
        <xdr:cNvPr id="2381" name="Oval 33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/>
        </xdr:cNvSpPr>
      </xdr:nvSpPr>
      <xdr:spPr bwMode="auto">
        <a:xfrm>
          <a:off x="4800600" y="1613535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8</xdr:col>
      <xdr:colOff>438150</xdr:colOff>
      <xdr:row>92</xdr:row>
      <xdr:rowOff>38100</xdr:rowOff>
    </xdr:from>
    <xdr:to>
      <xdr:col>8</xdr:col>
      <xdr:colOff>584200</xdr:colOff>
      <xdr:row>93</xdr:row>
      <xdr:rowOff>25400</xdr:rowOff>
    </xdr:to>
    <xdr:sp macro="" textlink="">
      <xdr:nvSpPr>
        <xdr:cNvPr id="2382" name="Oval 334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/>
        </xdr:cNvSpPr>
      </xdr:nvSpPr>
      <xdr:spPr bwMode="auto">
        <a:xfrm>
          <a:off x="5314950" y="1614170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8</xdr:col>
      <xdr:colOff>469900</xdr:colOff>
      <xdr:row>92</xdr:row>
      <xdr:rowOff>31750</xdr:rowOff>
    </xdr:from>
    <xdr:to>
      <xdr:col>8</xdr:col>
      <xdr:colOff>577850</xdr:colOff>
      <xdr:row>93</xdr:row>
      <xdr:rowOff>38100</xdr:rowOff>
    </xdr:to>
    <xdr:sp macro="" textlink="">
      <xdr:nvSpPr>
        <xdr:cNvPr id="2383" name="Text Box 335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5346700" y="16135350"/>
          <a:ext cx="1079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7</xdr:col>
      <xdr:colOff>12700</xdr:colOff>
      <xdr:row>96</xdr:row>
      <xdr:rowOff>0</xdr:rowOff>
    </xdr:from>
    <xdr:to>
      <xdr:col>7</xdr:col>
      <xdr:colOff>165100</xdr:colOff>
      <xdr:row>97</xdr:row>
      <xdr:rowOff>19050</xdr:rowOff>
    </xdr:to>
    <xdr:sp macro="" textlink="">
      <xdr:nvSpPr>
        <xdr:cNvPr id="2384" name="Oval 336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/>
        </xdr:cNvSpPr>
      </xdr:nvSpPr>
      <xdr:spPr bwMode="auto">
        <a:xfrm>
          <a:off x="4279900" y="167894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533400</xdr:colOff>
      <xdr:row>96</xdr:row>
      <xdr:rowOff>6350</xdr:rowOff>
    </xdr:from>
    <xdr:to>
      <xdr:col>8</xdr:col>
      <xdr:colOff>107950</xdr:colOff>
      <xdr:row>97</xdr:row>
      <xdr:rowOff>19050</xdr:rowOff>
    </xdr:to>
    <xdr:sp macro="" textlink="">
      <xdr:nvSpPr>
        <xdr:cNvPr id="2385" name="Oval 337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/>
        </xdr:cNvSpPr>
      </xdr:nvSpPr>
      <xdr:spPr bwMode="auto">
        <a:xfrm>
          <a:off x="4800600" y="167957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400050</xdr:colOff>
      <xdr:row>96</xdr:row>
      <xdr:rowOff>6350</xdr:rowOff>
    </xdr:from>
    <xdr:to>
      <xdr:col>8</xdr:col>
      <xdr:colOff>590550</xdr:colOff>
      <xdr:row>97</xdr:row>
      <xdr:rowOff>19050</xdr:rowOff>
    </xdr:to>
    <xdr:sp macro="" textlink="">
      <xdr:nvSpPr>
        <xdr:cNvPr id="2386" name="Oval 338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/>
        </xdr:cNvSpPr>
      </xdr:nvSpPr>
      <xdr:spPr bwMode="auto">
        <a:xfrm>
          <a:off x="5276850" y="167957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5</xdr:col>
      <xdr:colOff>19050</xdr:colOff>
      <xdr:row>88</xdr:row>
      <xdr:rowOff>19050</xdr:rowOff>
    </xdr:from>
    <xdr:to>
      <xdr:col>5</xdr:col>
      <xdr:colOff>184150</xdr:colOff>
      <xdr:row>89</xdr:row>
      <xdr:rowOff>25400</xdr:rowOff>
    </xdr:to>
    <xdr:sp macro="" textlink="">
      <xdr:nvSpPr>
        <xdr:cNvPr id="2387" name="Oval 339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/>
        </xdr:cNvSpPr>
      </xdr:nvSpPr>
      <xdr:spPr bwMode="auto">
        <a:xfrm>
          <a:off x="3067050" y="154876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19050</xdr:colOff>
      <xdr:row>92</xdr:row>
      <xdr:rowOff>19050</xdr:rowOff>
    </xdr:from>
    <xdr:to>
      <xdr:col>5</xdr:col>
      <xdr:colOff>171450</xdr:colOff>
      <xdr:row>93</xdr:row>
      <xdr:rowOff>25400</xdr:rowOff>
    </xdr:to>
    <xdr:sp macro="" textlink="">
      <xdr:nvSpPr>
        <xdr:cNvPr id="2388" name="Oval 34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/>
        </xdr:cNvSpPr>
      </xdr:nvSpPr>
      <xdr:spPr bwMode="auto">
        <a:xfrm>
          <a:off x="3067050" y="16122650"/>
          <a:ext cx="15240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12700</xdr:colOff>
      <xdr:row>96</xdr:row>
      <xdr:rowOff>0</xdr:rowOff>
    </xdr:from>
    <xdr:to>
      <xdr:col>5</xdr:col>
      <xdr:colOff>165100</xdr:colOff>
      <xdr:row>97</xdr:row>
      <xdr:rowOff>19050</xdr:rowOff>
    </xdr:to>
    <xdr:sp macro="" textlink="">
      <xdr:nvSpPr>
        <xdr:cNvPr id="2389" name="Oval 34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/>
        </xdr:cNvSpPr>
      </xdr:nvSpPr>
      <xdr:spPr bwMode="auto">
        <a:xfrm>
          <a:off x="3060700" y="16789400"/>
          <a:ext cx="152400" cy="177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527050</xdr:colOff>
      <xdr:row>88</xdr:row>
      <xdr:rowOff>6350</xdr:rowOff>
    </xdr:from>
    <xdr:to>
      <xdr:col>6</xdr:col>
      <xdr:colOff>76200</xdr:colOff>
      <xdr:row>89</xdr:row>
      <xdr:rowOff>19050</xdr:rowOff>
    </xdr:to>
    <xdr:sp macro="" textlink="">
      <xdr:nvSpPr>
        <xdr:cNvPr id="2390" name="Oval 342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/>
        </xdr:cNvSpPr>
      </xdr:nvSpPr>
      <xdr:spPr bwMode="auto">
        <a:xfrm>
          <a:off x="3575050" y="15474950"/>
          <a:ext cx="1587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5</xdr:col>
      <xdr:colOff>533400</xdr:colOff>
      <xdr:row>92</xdr:row>
      <xdr:rowOff>31750</xdr:rowOff>
    </xdr:from>
    <xdr:to>
      <xdr:col>6</xdr:col>
      <xdr:colOff>95250</xdr:colOff>
      <xdr:row>93</xdr:row>
      <xdr:rowOff>38100</xdr:rowOff>
    </xdr:to>
    <xdr:sp macro="" textlink="">
      <xdr:nvSpPr>
        <xdr:cNvPr id="2391" name="Oval 34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/>
        </xdr:cNvSpPr>
      </xdr:nvSpPr>
      <xdr:spPr bwMode="auto">
        <a:xfrm>
          <a:off x="3581400" y="16135350"/>
          <a:ext cx="17145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5</xdr:col>
      <xdr:colOff>533400</xdr:colOff>
      <xdr:row>96</xdr:row>
      <xdr:rowOff>6350</xdr:rowOff>
    </xdr:from>
    <xdr:to>
      <xdr:col>6</xdr:col>
      <xdr:colOff>107950</xdr:colOff>
      <xdr:row>97</xdr:row>
      <xdr:rowOff>19050</xdr:rowOff>
    </xdr:to>
    <xdr:sp macro="" textlink="">
      <xdr:nvSpPr>
        <xdr:cNvPr id="2392" name="Oval 344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/>
        </xdr:cNvSpPr>
      </xdr:nvSpPr>
      <xdr:spPr bwMode="auto">
        <a:xfrm>
          <a:off x="3581400" y="16795750"/>
          <a:ext cx="1841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6</xdr:col>
      <xdr:colOff>419100</xdr:colOff>
      <xdr:row>88</xdr:row>
      <xdr:rowOff>19050</xdr:rowOff>
    </xdr:from>
    <xdr:to>
      <xdr:col>6</xdr:col>
      <xdr:colOff>584200</xdr:colOff>
      <xdr:row>89</xdr:row>
      <xdr:rowOff>25400</xdr:rowOff>
    </xdr:to>
    <xdr:sp macro="" textlink="">
      <xdr:nvSpPr>
        <xdr:cNvPr id="2393" name="Oval 345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/>
        </xdr:cNvSpPr>
      </xdr:nvSpPr>
      <xdr:spPr bwMode="auto">
        <a:xfrm>
          <a:off x="4076700" y="15487650"/>
          <a:ext cx="16510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6</xdr:col>
      <xdr:colOff>400050</xdr:colOff>
      <xdr:row>96</xdr:row>
      <xdr:rowOff>6350</xdr:rowOff>
    </xdr:from>
    <xdr:to>
      <xdr:col>6</xdr:col>
      <xdr:colOff>590550</xdr:colOff>
      <xdr:row>97</xdr:row>
      <xdr:rowOff>19050</xdr:rowOff>
    </xdr:to>
    <xdr:sp macro="" textlink="">
      <xdr:nvSpPr>
        <xdr:cNvPr id="2394" name="Oval 346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/>
        </xdr:cNvSpPr>
      </xdr:nvSpPr>
      <xdr:spPr bwMode="auto">
        <a:xfrm>
          <a:off x="4057650" y="167957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6</xdr:col>
      <xdr:colOff>438150</xdr:colOff>
      <xdr:row>92</xdr:row>
      <xdr:rowOff>38100</xdr:rowOff>
    </xdr:from>
    <xdr:to>
      <xdr:col>6</xdr:col>
      <xdr:colOff>584200</xdr:colOff>
      <xdr:row>93</xdr:row>
      <xdr:rowOff>25400</xdr:rowOff>
    </xdr:to>
    <xdr:sp macro="" textlink="">
      <xdr:nvSpPr>
        <xdr:cNvPr id="2395" name="Oval 347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/>
        </xdr:cNvSpPr>
      </xdr:nvSpPr>
      <xdr:spPr bwMode="auto">
        <a:xfrm>
          <a:off x="4095750" y="16141700"/>
          <a:ext cx="146050" cy="196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00" mc:Ignorable="a14" a14:legacySpreadsheetColorIndex="1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8</a:t>
          </a:r>
        </a:p>
      </xdr:txBody>
    </xdr:sp>
    <xdr:clientData/>
  </xdr:twoCellAnchor>
  <xdr:twoCellAnchor editAs="oneCell">
    <xdr:from>
      <xdr:col>6</xdr:col>
      <xdr:colOff>469900</xdr:colOff>
      <xdr:row>92</xdr:row>
      <xdr:rowOff>31750</xdr:rowOff>
    </xdr:from>
    <xdr:to>
      <xdr:col>6</xdr:col>
      <xdr:colOff>577850</xdr:colOff>
      <xdr:row>93</xdr:row>
      <xdr:rowOff>38100</xdr:rowOff>
    </xdr:to>
    <xdr:sp macro="" textlink="">
      <xdr:nvSpPr>
        <xdr:cNvPr id="2396" name="Text Box 348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4127500" y="16135350"/>
          <a:ext cx="1079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1</xdr:col>
      <xdr:colOff>247650</xdr:colOff>
      <xdr:row>42</xdr:row>
      <xdr:rowOff>19050</xdr:rowOff>
    </xdr:from>
    <xdr:to>
      <xdr:col>1</xdr:col>
      <xdr:colOff>476250</xdr:colOff>
      <xdr:row>43</xdr:row>
      <xdr:rowOff>6350</xdr:rowOff>
    </xdr:to>
    <xdr:sp macro="" textlink="">
      <xdr:nvSpPr>
        <xdr:cNvPr id="308" name="Oval 1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984250" y="7118350"/>
          <a:ext cx="2286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42</xdr:row>
      <xdr:rowOff>63500</xdr:rowOff>
    </xdr:from>
    <xdr:to>
      <xdr:col>1</xdr:col>
      <xdr:colOff>381000</xdr:colOff>
      <xdr:row>42</xdr:row>
      <xdr:rowOff>133350</xdr:rowOff>
    </xdr:to>
    <xdr:sp macro="" textlink="">
      <xdr:nvSpPr>
        <xdr:cNvPr id="309" name="Oval 1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1060450" y="7162800"/>
          <a:ext cx="57150" cy="69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91</xdr:row>
      <xdr:rowOff>146050</xdr:rowOff>
    </xdr:from>
    <xdr:to>
      <xdr:col>1</xdr:col>
      <xdr:colOff>552450</xdr:colOff>
      <xdr:row>92</xdr:row>
      <xdr:rowOff>139700</xdr:rowOff>
    </xdr:to>
    <xdr:sp macro="" textlink="">
      <xdr:nvSpPr>
        <xdr:cNvPr id="310" name="Oval 1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1060450" y="15430500"/>
          <a:ext cx="2286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92</xdr:row>
      <xdr:rowOff>31750</xdr:rowOff>
    </xdr:from>
    <xdr:to>
      <xdr:col>1</xdr:col>
      <xdr:colOff>457200</xdr:colOff>
      <xdr:row>92</xdr:row>
      <xdr:rowOff>101600</xdr:rowOff>
    </xdr:to>
    <xdr:sp macro="" textlink="">
      <xdr:nvSpPr>
        <xdr:cNvPr id="311" name="Oval 1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1136650" y="15474950"/>
          <a:ext cx="57150" cy="69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315</xdr:row>
      <xdr:rowOff>57150</xdr:rowOff>
    </xdr:from>
    <xdr:to>
      <xdr:col>0</xdr:col>
      <xdr:colOff>298450</xdr:colOff>
      <xdr:row>316</xdr:row>
      <xdr:rowOff>107950</xdr:rowOff>
    </xdr:to>
    <xdr:sp macro="" textlink="">
      <xdr:nvSpPr>
        <xdr:cNvPr id="1119" name="Oval 9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>
          <a:spLocks noChangeArrowheads="1"/>
        </xdr:cNvSpPr>
      </xdr:nvSpPr>
      <xdr:spPr bwMode="auto">
        <a:xfrm>
          <a:off x="222250" y="65690750"/>
          <a:ext cx="76200" cy="25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279400</xdr:colOff>
      <xdr:row>315</xdr:row>
      <xdr:rowOff>127000</xdr:rowOff>
    </xdr:from>
    <xdr:to>
      <xdr:col>0</xdr:col>
      <xdr:colOff>317500</xdr:colOff>
      <xdr:row>316</xdr:row>
      <xdr:rowOff>38100</xdr:rowOff>
    </xdr:to>
    <xdr:sp macro="" textlink="">
      <xdr:nvSpPr>
        <xdr:cNvPr id="1120" name="Oval 9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>
          <a:spLocks noChangeArrowheads="1"/>
        </xdr:cNvSpPr>
      </xdr:nvSpPr>
      <xdr:spPr bwMode="auto">
        <a:xfrm>
          <a:off x="279400" y="65760600"/>
          <a:ext cx="381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323</xdr:row>
      <xdr:rowOff>76200</xdr:rowOff>
    </xdr:from>
    <xdr:to>
      <xdr:col>0</xdr:col>
      <xdr:colOff>438150</xdr:colOff>
      <xdr:row>323</xdr:row>
      <xdr:rowOff>146050</xdr:rowOff>
    </xdr:to>
    <xdr:sp macro="" textlink="">
      <xdr:nvSpPr>
        <xdr:cNvPr id="1123" name="Oval 9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>
          <a:spLocks noChangeArrowheads="1"/>
        </xdr:cNvSpPr>
      </xdr:nvSpPr>
      <xdr:spPr bwMode="auto">
        <a:xfrm>
          <a:off x="190500" y="67290950"/>
          <a:ext cx="247650" cy="69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260350</xdr:colOff>
      <xdr:row>323</xdr:row>
      <xdr:rowOff>50800</xdr:rowOff>
    </xdr:from>
    <xdr:to>
      <xdr:col>0</xdr:col>
      <xdr:colOff>361950</xdr:colOff>
      <xdr:row>323</xdr:row>
      <xdr:rowOff>88900</xdr:rowOff>
    </xdr:to>
    <xdr:sp macro="" textlink="">
      <xdr:nvSpPr>
        <xdr:cNvPr id="1125" name="Oval 10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>
          <a:spLocks noChangeArrowheads="1"/>
        </xdr:cNvSpPr>
      </xdr:nvSpPr>
      <xdr:spPr bwMode="auto">
        <a:xfrm>
          <a:off x="260350" y="67265550"/>
          <a:ext cx="1016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329</xdr:row>
      <xdr:rowOff>57150</xdr:rowOff>
    </xdr:from>
    <xdr:to>
      <xdr:col>0</xdr:col>
      <xdr:colOff>438150</xdr:colOff>
      <xdr:row>330</xdr:row>
      <xdr:rowOff>88900</xdr:rowOff>
    </xdr:to>
    <xdr:sp macro="" textlink="">
      <xdr:nvSpPr>
        <xdr:cNvPr id="1128" name="Oval 10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>
          <a:spLocks noChangeArrowheads="1"/>
        </xdr:cNvSpPr>
      </xdr:nvSpPr>
      <xdr:spPr bwMode="auto">
        <a:xfrm>
          <a:off x="228600" y="68446650"/>
          <a:ext cx="209550" cy="2349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317500</xdr:colOff>
      <xdr:row>329</xdr:row>
      <xdr:rowOff>127000</xdr:rowOff>
    </xdr:from>
    <xdr:to>
      <xdr:col>0</xdr:col>
      <xdr:colOff>361950</xdr:colOff>
      <xdr:row>330</xdr:row>
      <xdr:rowOff>31750</xdr:rowOff>
    </xdr:to>
    <xdr:sp macro="" textlink="">
      <xdr:nvSpPr>
        <xdr:cNvPr id="1129" name="Oval 10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>
          <a:spLocks noChangeArrowheads="1"/>
        </xdr:cNvSpPr>
      </xdr:nvSpPr>
      <xdr:spPr bwMode="auto">
        <a:xfrm>
          <a:off x="317500" y="68516500"/>
          <a:ext cx="44450" cy="1079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tabSelected="1" zoomScaleNormal="100" workbookViewId="0">
      <selection sqref="A1:J1"/>
    </sheetView>
  </sheetViews>
  <sheetFormatPr defaultRowHeight="12.75" x14ac:dyDescent="0.2"/>
  <cols>
    <col min="1" max="1" width="10.5703125" customWidth="1"/>
    <col min="2" max="2" width="8.7109375" customWidth="1"/>
  </cols>
  <sheetData>
    <row r="1" spans="1:10" ht="18" x14ac:dyDescent="0.25">
      <c r="A1" s="197" t="s">
        <v>69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ht="15.75" x14ac:dyDescent="0.25">
      <c r="A2" s="198" t="str">
        <f>FOLHA_TESTE!A2</f>
        <v>TESTES ANTENAS ANTIFURTO- LOJA XXXX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ht="19.5" x14ac:dyDescent="0.4">
      <c r="A3" s="181" t="s">
        <v>52</v>
      </c>
      <c r="B3" s="182"/>
      <c r="C3" s="182"/>
      <c r="D3" s="182"/>
      <c r="E3" s="182"/>
      <c r="F3" s="182"/>
      <c r="G3" s="182"/>
      <c r="H3" s="181" t="str">
        <f>FOLHA_TESTE!H3</f>
        <v>DATA: XX/XX/XXXX</v>
      </c>
      <c r="I3" s="182"/>
      <c r="J3" s="183"/>
    </row>
    <row r="4" spans="1:10" ht="16.5" x14ac:dyDescent="0.35">
      <c r="B4" s="3"/>
      <c r="H4" s="4"/>
    </row>
    <row r="5" spans="1:10" ht="13.5" x14ac:dyDescent="0.25">
      <c r="D5" s="192" t="s">
        <v>35</v>
      </c>
      <c r="E5" s="192"/>
      <c r="F5" s="192" t="s">
        <v>33</v>
      </c>
      <c r="G5" s="192"/>
      <c r="H5" s="192" t="s">
        <v>31</v>
      </c>
      <c r="I5" s="192"/>
    </row>
    <row r="6" spans="1:10" ht="13.5" x14ac:dyDescent="0.25">
      <c r="D6" s="192" t="s">
        <v>36</v>
      </c>
      <c r="E6" s="192"/>
      <c r="F6" s="192" t="s">
        <v>34</v>
      </c>
      <c r="G6" s="192"/>
      <c r="H6" s="192" t="s">
        <v>32</v>
      </c>
      <c r="I6" s="192"/>
    </row>
    <row r="7" spans="1:10" x14ac:dyDescent="0.2">
      <c r="D7" s="5" t="s">
        <v>37</v>
      </c>
      <c r="E7" s="6"/>
      <c r="F7" s="5" t="s">
        <v>37</v>
      </c>
      <c r="G7" s="6"/>
      <c r="I7" s="6"/>
    </row>
    <row r="8" spans="1:10" x14ac:dyDescent="0.2">
      <c r="D8" s="185"/>
      <c r="E8" s="193"/>
      <c r="F8" s="185"/>
      <c r="G8" s="193"/>
      <c r="H8" s="185"/>
      <c r="I8" s="193"/>
    </row>
    <row r="9" spans="1:10" x14ac:dyDescent="0.2">
      <c r="D9" s="5"/>
      <c r="E9" s="6"/>
      <c r="F9" s="5"/>
      <c r="G9" s="6"/>
      <c r="I9" s="6"/>
    </row>
    <row r="10" spans="1:10" x14ac:dyDescent="0.2">
      <c r="D10" s="5"/>
      <c r="E10" s="6"/>
      <c r="F10" s="5"/>
      <c r="G10" s="6"/>
      <c r="I10" s="6"/>
    </row>
    <row r="11" spans="1:10" ht="14.25" x14ac:dyDescent="0.25">
      <c r="A11" s="22" t="s">
        <v>0</v>
      </c>
      <c r="B11" s="157"/>
      <c r="D11" s="9"/>
      <c r="E11" s="10"/>
      <c r="F11" s="9"/>
      <c r="G11" s="10"/>
      <c r="H11" s="8"/>
      <c r="I11" s="7"/>
    </row>
    <row r="12" spans="1:10" x14ac:dyDescent="0.2">
      <c r="D12" s="185"/>
      <c r="E12" s="186"/>
      <c r="F12" s="185"/>
      <c r="G12" s="186"/>
      <c r="H12" s="185"/>
      <c r="I12" s="186"/>
    </row>
    <row r="13" spans="1:10" x14ac:dyDescent="0.2">
      <c r="A13" s="11"/>
      <c r="B13" s="11"/>
      <c r="D13" s="5"/>
      <c r="E13" s="6"/>
      <c r="F13" s="5"/>
      <c r="G13" s="6"/>
      <c r="I13" s="6"/>
    </row>
    <row r="14" spans="1:10" x14ac:dyDescent="0.2">
      <c r="D14" s="5"/>
      <c r="E14" s="6"/>
      <c r="F14" s="5"/>
      <c r="G14" s="6"/>
      <c r="I14" s="6"/>
    </row>
    <row r="15" spans="1:10" x14ac:dyDescent="0.2">
      <c r="D15" s="9"/>
      <c r="E15" s="6"/>
      <c r="F15" s="9"/>
      <c r="G15" s="6"/>
      <c r="I15" s="6"/>
    </row>
    <row r="16" spans="1:10" x14ac:dyDescent="0.2">
      <c r="D16" s="187"/>
      <c r="E16" s="188"/>
      <c r="F16" s="189"/>
      <c r="G16" s="189"/>
      <c r="H16" s="187"/>
      <c r="I16" s="188"/>
    </row>
    <row r="17" spans="1:9" x14ac:dyDescent="0.2">
      <c r="D17" s="13"/>
      <c r="E17" s="14"/>
      <c r="F17" s="1"/>
      <c r="G17" s="1"/>
      <c r="H17" s="13"/>
      <c r="I17" s="14"/>
    </row>
    <row r="18" spans="1:9" x14ac:dyDescent="0.2">
      <c r="A18" s="194" t="s">
        <v>47</v>
      </c>
      <c r="B18" s="194"/>
      <c r="C18" s="194"/>
      <c r="D18" s="191">
        <f>RESUMO_ANÁLISE!D315</f>
        <v>0.53333333333333333</v>
      </c>
      <c r="E18" s="191"/>
      <c r="F18" s="191">
        <f>RESUMO_ANÁLISE!F315</f>
        <v>0</v>
      </c>
      <c r="G18" s="191"/>
      <c r="H18" s="191">
        <f>RESUMO_ANÁLISE!H315</f>
        <v>0</v>
      </c>
      <c r="I18" s="191"/>
    </row>
    <row r="19" spans="1:9" x14ac:dyDescent="0.2">
      <c r="C19" s="158" t="s">
        <v>43</v>
      </c>
      <c r="D19" s="184" t="str">
        <f>FOLHA_TESTE!D51</f>
        <v>x,xx mts</v>
      </c>
      <c r="E19" s="184"/>
      <c r="F19" s="184" t="str">
        <f>FOLHA_TESTE!E51</f>
        <v>x,xx mts</v>
      </c>
      <c r="G19" s="184"/>
      <c r="H19" s="184" t="str">
        <f>FOLHA_TESTE!F51</f>
        <v>x,xx mts</v>
      </c>
      <c r="I19" s="184"/>
    </row>
    <row r="20" spans="1:9" ht="16.5" x14ac:dyDescent="0.35">
      <c r="C20" s="2"/>
      <c r="D20" s="2"/>
      <c r="E20" s="2"/>
      <c r="F20" s="2"/>
      <c r="G20" s="2"/>
      <c r="H20" s="2"/>
      <c r="I20" s="2"/>
    </row>
    <row r="21" spans="1:9" ht="13.5" x14ac:dyDescent="0.25">
      <c r="D21" s="192" t="s">
        <v>35</v>
      </c>
      <c r="E21" s="192"/>
      <c r="F21" s="192" t="s">
        <v>33</v>
      </c>
      <c r="G21" s="192"/>
      <c r="H21" s="192" t="s">
        <v>31</v>
      </c>
      <c r="I21" s="192"/>
    </row>
    <row r="22" spans="1:9" ht="13.5" x14ac:dyDescent="0.25">
      <c r="D22" s="192" t="s">
        <v>36</v>
      </c>
      <c r="E22" s="192"/>
      <c r="F22" s="192" t="s">
        <v>34</v>
      </c>
      <c r="G22" s="192"/>
      <c r="H22" s="192" t="s">
        <v>32</v>
      </c>
      <c r="I22" s="192"/>
    </row>
    <row r="23" spans="1:9" x14ac:dyDescent="0.2">
      <c r="D23" s="5" t="s">
        <v>37</v>
      </c>
      <c r="E23" s="6"/>
      <c r="F23" s="5" t="s">
        <v>37</v>
      </c>
      <c r="G23" s="6"/>
      <c r="I23" s="6"/>
    </row>
    <row r="24" spans="1:9" x14ac:dyDescent="0.2">
      <c r="D24" s="185"/>
      <c r="E24" s="193"/>
      <c r="F24" s="185"/>
      <c r="G24" s="193"/>
      <c r="H24" s="185"/>
      <c r="I24" s="193"/>
    </row>
    <row r="25" spans="1:9" x14ac:dyDescent="0.2">
      <c r="D25" s="5"/>
      <c r="E25" s="6"/>
      <c r="F25" s="5"/>
      <c r="G25" s="6"/>
      <c r="I25" s="6"/>
    </row>
    <row r="26" spans="1:9" ht="14.25" x14ac:dyDescent="0.25">
      <c r="A26" s="22" t="s">
        <v>12</v>
      </c>
      <c r="D26" s="5"/>
      <c r="E26" s="6"/>
      <c r="F26" s="5"/>
      <c r="G26" s="6"/>
      <c r="I26" s="6"/>
    </row>
    <row r="27" spans="1:9" x14ac:dyDescent="0.2">
      <c r="D27" s="9"/>
      <c r="E27" s="10"/>
      <c r="F27" s="9"/>
      <c r="G27" s="10"/>
      <c r="H27" s="8"/>
      <c r="I27" s="7"/>
    </row>
    <row r="28" spans="1:9" x14ac:dyDescent="0.2">
      <c r="D28" s="185"/>
      <c r="E28" s="186"/>
      <c r="F28" s="185"/>
      <c r="G28" s="186"/>
      <c r="H28" s="185"/>
      <c r="I28" s="186"/>
    </row>
    <row r="29" spans="1:9" x14ac:dyDescent="0.2">
      <c r="D29" s="5"/>
      <c r="E29" s="6"/>
      <c r="F29" s="5"/>
      <c r="G29" s="6"/>
      <c r="I29" s="6"/>
    </row>
    <row r="30" spans="1:9" x14ac:dyDescent="0.2">
      <c r="D30" s="5"/>
      <c r="E30" s="6"/>
      <c r="F30" s="5"/>
      <c r="G30" s="6"/>
      <c r="I30" s="6"/>
    </row>
    <row r="31" spans="1:9" x14ac:dyDescent="0.2">
      <c r="D31" s="9"/>
      <c r="E31" s="6"/>
      <c r="F31" s="9"/>
      <c r="G31" s="6"/>
      <c r="I31" s="6"/>
    </row>
    <row r="32" spans="1:9" ht="13.5" x14ac:dyDescent="0.25">
      <c r="D32" s="196"/>
      <c r="E32" s="196"/>
      <c r="F32" s="196"/>
      <c r="G32" s="196"/>
      <c r="H32" s="196"/>
      <c r="I32" s="196"/>
    </row>
    <row r="33" spans="1:9" ht="16.5" x14ac:dyDescent="0.35">
      <c r="C33" s="2"/>
      <c r="D33" s="190"/>
      <c r="E33" s="190"/>
      <c r="F33" s="190"/>
      <c r="G33" s="190"/>
      <c r="H33" s="190"/>
      <c r="I33" s="190"/>
    </row>
    <row r="34" spans="1:9" x14ac:dyDescent="0.2">
      <c r="A34" s="194" t="s">
        <v>47</v>
      </c>
      <c r="B34" s="194"/>
      <c r="C34" s="194"/>
      <c r="D34" s="191">
        <f>RESUMO_ANÁLISE!D322</f>
        <v>0</v>
      </c>
      <c r="E34" s="191"/>
      <c r="F34" s="191">
        <f>RESUMO_ANÁLISE!F322</f>
        <v>0</v>
      </c>
      <c r="G34" s="191"/>
      <c r="H34" s="191">
        <f>RESUMO_ANÁLISE!H322</f>
        <v>0</v>
      </c>
      <c r="I34" s="191"/>
    </row>
    <row r="35" spans="1:9" x14ac:dyDescent="0.2">
      <c r="C35" s="158" t="s">
        <v>43</v>
      </c>
      <c r="D35" s="184" t="str">
        <f>D19</f>
        <v>x,xx mts</v>
      </c>
      <c r="E35" s="184"/>
      <c r="F35" s="184" t="str">
        <f>F19</f>
        <v>x,xx mts</v>
      </c>
      <c r="G35" s="184"/>
      <c r="H35" s="184" t="str">
        <f>H19</f>
        <v>x,xx mts</v>
      </c>
      <c r="I35" s="184"/>
    </row>
    <row r="36" spans="1:9" ht="16.5" x14ac:dyDescent="0.35">
      <c r="C36" s="2"/>
      <c r="D36" s="2"/>
      <c r="E36" s="2"/>
      <c r="F36" s="2"/>
      <c r="G36" s="2"/>
      <c r="H36" s="2"/>
      <c r="I36" s="2"/>
    </row>
    <row r="37" spans="1:9" ht="13.5" x14ac:dyDescent="0.25">
      <c r="D37" s="192" t="s">
        <v>35</v>
      </c>
      <c r="E37" s="192"/>
      <c r="F37" s="192" t="s">
        <v>33</v>
      </c>
      <c r="G37" s="192"/>
      <c r="H37" s="192" t="s">
        <v>31</v>
      </c>
      <c r="I37" s="192"/>
    </row>
    <row r="38" spans="1:9" ht="13.5" x14ac:dyDescent="0.25">
      <c r="D38" s="192" t="s">
        <v>36</v>
      </c>
      <c r="E38" s="192"/>
      <c r="F38" s="192" t="s">
        <v>34</v>
      </c>
      <c r="G38" s="192"/>
      <c r="H38" s="192" t="s">
        <v>32</v>
      </c>
      <c r="I38" s="192"/>
    </row>
    <row r="39" spans="1:9" x14ac:dyDescent="0.2">
      <c r="D39" s="5" t="s">
        <v>37</v>
      </c>
      <c r="E39" s="6"/>
      <c r="F39" s="5" t="s">
        <v>37</v>
      </c>
      <c r="G39" s="6"/>
      <c r="I39" s="6"/>
    </row>
    <row r="40" spans="1:9" x14ac:dyDescent="0.2">
      <c r="D40" s="185"/>
      <c r="E40" s="193"/>
      <c r="F40" s="185"/>
      <c r="G40" s="193"/>
      <c r="H40" s="185"/>
      <c r="I40" s="193"/>
    </row>
    <row r="41" spans="1:9" x14ac:dyDescent="0.2">
      <c r="D41" s="5"/>
      <c r="E41" s="6"/>
      <c r="F41" s="5"/>
      <c r="G41" s="6"/>
      <c r="I41" s="6"/>
    </row>
    <row r="42" spans="1:9" x14ac:dyDescent="0.2">
      <c r="D42" s="5"/>
      <c r="E42" s="6"/>
      <c r="F42" s="5"/>
      <c r="G42" s="6"/>
      <c r="I42" s="6"/>
    </row>
    <row r="43" spans="1:9" ht="14.25" x14ac:dyDescent="0.25">
      <c r="A43" s="22" t="s">
        <v>13</v>
      </c>
      <c r="D43" s="9"/>
      <c r="E43" s="10"/>
      <c r="F43" s="9"/>
      <c r="G43" s="10"/>
      <c r="H43" s="8"/>
      <c r="I43" s="7"/>
    </row>
    <row r="44" spans="1:9" x14ac:dyDescent="0.2">
      <c r="D44" s="185"/>
      <c r="E44" s="186"/>
      <c r="F44" s="185"/>
      <c r="G44" s="186"/>
      <c r="H44" s="185"/>
      <c r="I44" s="186"/>
    </row>
    <row r="45" spans="1:9" x14ac:dyDescent="0.2">
      <c r="D45" s="5"/>
      <c r="E45" s="6"/>
      <c r="F45" s="5"/>
      <c r="G45" s="6"/>
      <c r="I45" s="6"/>
    </row>
    <row r="46" spans="1:9" x14ac:dyDescent="0.2">
      <c r="D46" s="5"/>
      <c r="E46" s="6"/>
      <c r="F46" s="5"/>
      <c r="G46" s="6"/>
      <c r="I46" s="6"/>
    </row>
    <row r="47" spans="1:9" x14ac:dyDescent="0.2">
      <c r="D47" s="9"/>
      <c r="E47" s="6"/>
      <c r="F47" s="9"/>
      <c r="G47" s="6"/>
      <c r="I47" s="6"/>
    </row>
    <row r="48" spans="1:9" x14ac:dyDescent="0.2">
      <c r="D48" s="187"/>
      <c r="E48" s="188"/>
      <c r="F48" s="189"/>
      <c r="G48" s="189"/>
      <c r="H48" s="187"/>
      <c r="I48" s="188"/>
    </row>
    <row r="49" spans="1:9" ht="16.5" x14ac:dyDescent="0.35">
      <c r="C49" s="2"/>
      <c r="D49" s="190"/>
      <c r="E49" s="190"/>
      <c r="F49" s="190"/>
      <c r="G49" s="190"/>
      <c r="H49" s="190"/>
      <c r="I49" s="190"/>
    </row>
    <row r="50" spans="1:9" x14ac:dyDescent="0.2">
      <c r="A50" s="194" t="s">
        <v>47</v>
      </c>
      <c r="B50" s="194"/>
      <c r="C50" s="194"/>
      <c r="D50" s="191">
        <f>RESUMO_ANÁLISE!D329</f>
        <v>0</v>
      </c>
      <c r="E50" s="191"/>
      <c r="F50" s="191">
        <f>RESUMO_ANÁLISE!F329</f>
        <v>0</v>
      </c>
      <c r="G50" s="191"/>
      <c r="H50" s="191">
        <f>RESUMO_ANÁLISE!H329</f>
        <v>0</v>
      </c>
      <c r="I50" s="191"/>
    </row>
    <row r="51" spans="1:9" x14ac:dyDescent="0.2">
      <c r="A51" s="15"/>
      <c r="B51" s="15"/>
      <c r="C51" s="158" t="s">
        <v>43</v>
      </c>
      <c r="D51" s="184" t="str">
        <f>D35</f>
        <v>x,xx mts</v>
      </c>
      <c r="E51" s="184"/>
      <c r="F51" s="184" t="str">
        <f>F35</f>
        <v>x,xx mts</v>
      </c>
      <c r="G51" s="184"/>
      <c r="H51" s="184" t="str">
        <f>H35</f>
        <v>x,xx mts</v>
      </c>
      <c r="I51" s="184"/>
    </row>
    <row r="52" spans="1:9" ht="16.5" x14ac:dyDescent="0.35">
      <c r="A52" s="12"/>
      <c r="D52" s="2"/>
      <c r="E52" s="2"/>
      <c r="F52" s="2"/>
      <c r="G52" s="2"/>
      <c r="H52" s="2"/>
      <c r="I52" s="2"/>
    </row>
    <row r="53" spans="1:9" ht="16.5" x14ac:dyDescent="0.35">
      <c r="D53" s="2"/>
      <c r="E53" s="2"/>
      <c r="F53" s="2"/>
      <c r="G53" s="2"/>
      <c r="H53" s="2"/>
      <c r="I53" s="2"/>
    </row>
    <row r="54" spans="1:9" ht="15" x14ac:dyDescent="0.3">
      <c r="A54" s="22" t="s">
        <v>53</v>
      </c>
      <c r="B54" s="3"/>
    </row>
    <row r="55" spans="1:9" ht="13.5" x14ac:dyDescent="0.25">
      <c r="D55" s="192" t="s">
        <v>35</v>
      </c>
      <c r="E55" s="192"/>
      <c r="F55" s="192" t="s">
        <v>33</v>
      </c>
      <c r="G55" s="192"/>
      <c r="H55" s="192" t="s">
        <v>31</v>
      </c>
      <c r="I55" s="192"/>
    </row>
    <row r="56" spans="1:9" ht="13.5" x14ac:dyDescent="0.25">
      <c r="D56" s="192" t="s">
        <v>36</v>
      </c>
      <c r="E56" s="192"/>
      <c r="F56" s="192" t="s">
        <v>34</v>
      </c>
      <c r="G56" s="192"/>
      <c r="H56" s="192" t="s">
        <v>32</v>
      </c>
      <c r="I56" s="192"/>
    </row>
    <row r="57" spans="1:9" x14ac:dyDescent="0.2">
      <c r="D57" s="5" t="s">
        <v>37</v>
      </c>
      <c r="E57" s="6"/>
      <c r="F57" s="5" t="s">
        <v>37</v>
      </c>
      <c r="G57" s="6"/>
      <c r="I57" s="6"/>
    </row>
    <row r="58" spans="1:9" x14ac:dyDescent="0.2">
      <c r="D58" s="185"/>
      <c r="E58" s="193"/>
      <c r="F58" s="185"/>
      <c r="G58" s="193"/>
      <c r="H58" s="185"/>
      <c r="I58" s="193"/>
    </row>
    <row r="59" spans="1:9" x14ac:dyDescent="0.2">
      <c r="D59" s="5"/>
      <c r="E59" s="6"/>
      <c r="F59" s="5"/>
      <c r="G59" s="6"/>
      <c r="I59" s="6"/>
    </row>
    <row r="60" spans="1:9" ht="14.25" x14ac:dyDescent="0.25">
      <c r="A60" s="22" t="s">
        <v>0</v>
      </c>
      <c r="D60" s="5"/>
      <c r="E60" s="6"/>
      <c r="F60" s="5"/>
      <c r="G60" s="6"/>
      <c r="I60" s="6"/>
    </row>
    <row r="61" spans="1:9" x14ac:dyDescent="0.2">
      <c r="D61" s="9"/>
      <c r="E61" s="10"/>
      <c r="F61" s="9"/>
      <c r="G61" s="10"/>
      <c r="H61" s="8"/>
      <c r="I61" s="7"/>
    </row>
    <row r="62" spans="1:9" x14ac:dyDescent="0.2">
      <c r="D62" s="185"/>
      <c r="E62" s="186"/>
      <c r="F62" s="185"/>
      <c r="G62" s="186"/>
      <c r="H62" s="185"/>
      <c r="I62" s="186"/>
    </row>
    <row r="63" spans="1:9" x14ac:dyDescent="0.2">
      <c r="D63" s="5"/>
      <c r="E63" s="6"/>
      <c r="F63" s="5"/>
      <c r="G63" s="6"/>
      <c r="I63" s="6"/>
    </row>
    <row r="64" spans="1:9" x14ac:dyDescent="0.2">
      <c r="D64" s="5"/>
      <c r="E64" s="6"/>
      <c r="F64" s="5"/>
      <c r="G64" s="6"/>
      <c r="I64" s="6"/>
    </row>
    <row r="65" spans="1:9" x14ac:dyDescent="0.2">
      <c r="D65" s="9"/>
      <c r="E65" s="6"/>
      <c r="F65" s="9"/>
      <c r="G65" s="6"/>
      <c r="I65" s="6"/>
    </row>
    <row r="66" spans="1:9" x14ac:dyDescent="0.2">
      <c r="D66" s="187"/>
      <c r="E66" s="188"/>
      <c r="F66" s="189"/>
      <c r="G66" s="189"/>
      <c r="H66" s="187"/>
      <c r="I66" s="188"/>
    </row>
    <row r="67" spans="1:9" ht="16.5" x14ac:dyDescent="0.35">
      <c r="C67" s="2"/>
      <c r="D67" s="190"/>
      <c r="E67" s="190"/>
      <c r="F67" s="190"/>
      <c r="G67" s="190"/>
      <c r="H67" s="190"/>
      <c r="I67" s="190"/>
    </row>
    <row r="68" spans="1:9" x14ac:dyDescent="0.2">
      <c r="A68" s="194" t="s">
        <v>47</v>
      </c>
      <c r="B68" s="194"/>
      <c r="C68" s="194"/>
      <c r="D68" s="191">
        <f>RESUMO_ANÁLISE!J315</f>
        <v>0.6</v>
      </c>
      <c r="E68" s="191"/>
      <c r="F68" s="191">
        <f>RESUMO_ANÁLISE!L315</f>
        <v>0</v>
      </c>
      <c r="G68" s="191"/>
      <c r="H68" s="191">
        <f>RESUMO_ANÁLISE!N315</f>
        <v>0</v>
      </c>
      <c r="I68" s="191"/>
    </row>
    <row r="69" spans="1:9" x14ac:dyDescent="0.2">
      <c r="C69" s="158" t="s">
        <v>43</v>
      </c>
      <c r="D69" s="184" t="str">
        <f>FOLHA_TESTE!D103</f>
        <v>x,xx mts</v>
      </c>
      <c r="E69" s="184"/>
      <c r="F69" s="184" t="str">
        <f>FOLHA_TESTE!E103</f>
        <v>x,xx mts</v>
      </c>
      <c r="G69" s="184"/>
      <c r="H69" s="184" t="str">
        <f>FOLHA_TESTE!F103</f>
        <v>x,xx mts</v>
      </c>
      <c r="I69" s="184"/>
    </row>
    <row r="70" spans="1:9" ht="16.5" x14ac:dyDescent="0.35">
      <c r="C70" s="2"/>
      <c r="D70" s="2"/>
      <c r="E70" s="2"/>
      <c r="F70" s="2"/>
      <c r="G70" s="2"/>
    </row>
    <row r="71" spans="1:9" ht="13.5" x14ac:dyDescent="0.25">
      <c r="D71" s="192" t="s">
        <v>35</v>
      </c>
      <c r="E71" s="192"/>
      <c r="F71" s="192" t="s">
        <v>33</v>
      </c>
      <c r="G71" s="192"/>
      <c r="H71" s="192" t="s">
        <v>31</v>
      </c>
      <c r="I71" s="192"/>
    </row>
    <row r="72" spans="1:9" ht="13.5" x14ac:dyDescent="0.25">
      <c r="D72" s="192" t="s">
        <v>36</v>
      </c>
      <c r="E72" s="192"/>
      <c r="F72" s="192" t="s">
        <v>34</v>
      </c>
      <c r="G72" s="192"/>
      <c r="H72" s="192" t="s">
        <v>32</v>
      </c>
      <c r="I72" s="192"/>
    </row>
    <row r="73" spans="1:9" x14ac:dyDescent="0.2">
      <c r="D73" s="5" t="s">
        <v>37</v>
      </c>
      <c r="E73" s="6"/>
      <c r="F73" s="5" t="s">
        <v>37</v>
      </c>
      <c r="G73" s="6"/>
      <c r="I73" s="6"/>
    </row>
    <row r="74" spans="1:9" x14ac:dyDescent="0.2">
      <c r="D74" s="185"/>
      <c r="E74" s="193"/>
      <c r="F74" s="185"/>
      <c r="G74" s="193"/>
      <c r="H74" s="185"/>
      <c r="I74" s="193"/>
    </row>
    <row r="75" spans="1:9" x14ac:dyDescent="0.2">
      <c r="D75" s="5"/>
      <c r="E75" s="6"/>
      <c r="F75" s="5"/>
      <c r="G75" s="6"/>
      <c r="I75" s="6"/>
    </row>
    <row r="76" spans="1:9" x14ac:dyDescent="0.2">
      <c r="D76" s="5"/>
      <c r="E76" s="6"/>
      <c r="F76" s="5"/>
      <c r="G76" s="6"/>
      <c r="I76" s="6"/>
    </row>
    <row r="77" spans="1:9" ht="13.5" x14ac:dyDescent="0.25">
      <c r="A77" s="159" t="s">
        <v>12</v>
      </c>
      <c r="D77" s="9"/>
      <c r="E77" s="10"/>
      <c r="F77" s="9"/>
      <c r="G77" s="10"/>
      <c r="H77" s="8"/>
      <c r="I77" s="7"/>
    </row>
    <row r="78" spans="1:9" x14ac:dyDescent="0.2">
      <c r="D78" s="185"/>
      <c r="E78" s="186"/>
      <c r="F78" s="185"/>
      <c r="G78" s="186"/>
      <c r="H78" s="185"/>
      <c r="I78" s="186"/>
    </row>
    <row r="79" spans="1:9" x14ac:dyDescent="0.2">
      <c r="D79" s="5"/>
      <c r="E79" s="6"/>
      <c r="F79" s="5"/>
      <c r="G79" s="6"/>
      <c r="I79" s="6"/>
    </row>
    <row r="80" spans="1:9" x14ac:dyDescent="0.2">
      <c r="D80" s="5"/>
      <c r="E80" s="6"/>
      <c r="F80" s="5"/>
      <c r="G80" s="6"/>
      <c r="I80" s="6"/>
    </row>
    <row r="81" spans="1:9" x14ac:dyDescent="0.2">
      <c r="D81" s="9"/>
      <c r="E81" s="6"/>
      <c r="F81" s="9"/>
      <c r="G81" s="6"/>
      <c r="I81" s="6"/>
    </row>
    <row r="82" spans="1:9" x14ac:dyDescent="0.2">
      <c r="D82" s="187"/>
      <c r="E82" s="188"/>
      <c r="F82" s="189"/>
      <c r="G82" s="189"/>
      <c r="H82" s="187"/>
      <c r="I82" s="188"/>
    </row>
    <row r="83" spans="1:9" ht="16.5" x14ac:dyDescent="0.35">
      <c r="C83" s="2"/>
      <c r="D83" s="190"/>
      <c r="E83" s="190"/>
      <c r="F83" s="190"/>
      <c r="G83" s="190"/>
      <c r="H83" s="190"/>
      <c r="I83" s="190"/>
    </row>
    <row r="84" spans="1:9" x14ac:dyDescent="0.2">
      <c r="A84" s="194" t="s">
        <v>47</v>
      </c>
      <c r="B84" s="194"/>
      <c r="C84" s="194"/>
      <c r="D84" s="191">
        <f>RESUMO_ANÁLISE!J322</f>
        <v>0.73333333333333328</v>
      </c>
      <c r="E84" s="191"/>
      <c r="F84" s="191">
        <f>RESUMO_ANÁLISE!L322</f>
        <v>0</v>
      </c>
      <c r="G84" s="191"/>
      <c r="H84" s="191">
        <f>RESUMO_ANÁLISE!N322</f>
        <v>0</v>
      </c>
      <c r="I84" s="191"/>
    </row>
    <row r="85" spans="1:9" x14ac:dyDescent="0.2">
      <c r="C85" s="158" t="s">
        <v>43</v>
      </c>
      <c r="D85" s="184" t="str">
        <f>D69</f>
        <v>x,xx mts</v>
      </c>
      <c r="E85" s="184"/>
      <c r="F85" s="184" t="str">
        <f>F69</f>
        <v>x,xx mts</v>
      </c>
      <c r="G85" s="184"/>
      <c r="H85" s="184" t="str">
        <f>H69</f>
        <v>x,xx mts</v>
      </c>
      <c r="I85" s="184"/>
    </row>
    <row r="86" spans="1:9" ht="16.5" x14ac:dyDescent="0.35">
      <c r="C86" s="2"/>
      <c r="D86" s="2"/>
      <c r="E86" s="2"/>
      <c r="F86" s="2"/>
      <c r="G86" s="2"/>
    </row>
    <row r="87" spans="1:9" ht="13.5" x14ac:dyDescent="0.25">
      <c r="D87" s="192" t="s">
        <v>35</v>
      </c>
      <c r="E87" s="192"/>
      <c r="F87" s="192" t="s">
        <v>33</v>
      </c>
      <c r="G87" s="192"/>
      <c r="H87" s="192" t="s">
        <v>31</v>
      </c>
      <c r="I87" s="192"/>
    </row>
    <row r="88" spans="1:9" ht="13.5" x14ac:dyDescent="0.25">
      <c r="D88" s="192" t="s">
        <v>36</v>
      </c>
      <c r="E88" s="192"/>
      <c r="F88" s="192" t="s">
        <v>34</v>
      </c>
      <c r="G88" s="192"/>
      <c r="H88" s="192" t="s">
        <v>32</v>
      </c>
      <c r="I88" s="192"/>
    </row>
    <row r="89" spans="1:9" x14ac:dyDescent="0.2">
      <c r="D89" s="5" t="s">
        <v>37</v>
      </c>
      <c r="E89" s="6"/>
      <c r="F89" s="5" t="s">
        <v>37</v>
      </c>
      <c r="G89" s="6"/>
      <c r="I89" s="6"/>
    </row>
    <row r="90" spans="1:9" x14ac:dyDescent="0.2">
      <c r="D90" s="185"/>
      <c r="E90" s="193"/>
      <c r="F90" s="185"/>
      <c r="G90" s="193"/>
      <c r="H90" s="185"/>
      <c r="I90" s="193"/>
    </row>
    <row r="91" spans="1:9" x14ac:dyDescent="0.2">
      <c r="D91" s="5"/>
      <c r="E91" s="6"/>
      <c r="F91" s="5"/>
      <c r="G91" s="6"/>
      <c r="I91" s="6"/>
    </row>
    <row r="92" spans="1:9" x14ac:dyDescent="0.2">
      <c r="D92" s="5"/>
      <c r="E92" s="6"/>
      <c r="F92" s="5"/>
      <c r="G92" s="6"/>
      <c r="I92" s="6"/>
    </row>
    <row r="93" spans="1:9" ht="13.5" x14ac:dyDescent="0.25">
      <c r="A93" s="159" t="s">
        <v>38</v>
      </c>
      <c r="D93" s="9"/>
      <c r="E93" s="10"/>
      <c r="F93" s="9"/>
      <c r="G93" s="10"/>
      <c r="H93" s="8"/>
      <c r="I93" s="7"/>
    </row>
    <row r="94" spans="1:9" x14ac:dyDescent="0.2">
      <c r="D94" s="185"/>
      <c r="E94" s="186"/>
      <c r="F94" s="185"/>
      <c r="G94" s="186"/>
      <c r="H94" s="185"/>
      <c r="I94" s="186"/>
    </row>
    <row r="95" spans="1:9" x14ac:dyDescent="0.2">
      <c r="D95" s="5"/>
      <c r="E95" s="6"/>
      <c r="F95" s="5"/>
      <c r="G95" s="6"/>
      <c r="I95" s="6"/>
    </row>
    <row r="96" spans="1:9" x14ac:dyDescent="0.2">
      <c r="D96" s="5"/>
      <c r="E96" s="6"/>
      <c r="F96" s="5"/>
      <c r="G96" s="6"/>
      <c r="I96" s="6"/>
    </row>
    <row r="97" spans="1:9" x14ac:dyDescent="0.2">
      <c r="D97" s="9"/>
      <c r="E97" s="6"/>
      <c r="F97" s="9"/>
      <c r="G97" s="6"/>
      <c r="I97" s="6"/>
    </row>
    <row r="98" spans="1:9" x14ac:dyDescent="0.2">
      <c r="D98" s="187"/>
      <c r="E98" s="188"/>
      <c r="F98" s="189"/>
      <c r="G98" s="189"/>
      <c r="H98" s="187"/>
      <c r="I98" s="188"/>
    </row>
    <row r="99" spans="1:9" ht="16.5" x14ac:dyDescent="0.35">
      <c r="C99" s="2"/>
      <c r="D99" s="190"/>
      <c r="E99" s="190"/>
      <c r="F99" s="190"/>
      <c r="G99" s="190"/>
      <c r="H99" s="190"/>
      <c r="I99" s="190"/>
    </row>
    <row r="100" spans="1:9" x14ac:dyDescent="0.2">
      <c r="A100" s="195" t="s">
        <v>47</v>
      </c>
      <c r="B100" s="195"/>
      <c r="C100" s="195"/>
      <c r="D100" s="191">
        <f>RESUMO_ANÁLISE!J329</f>
        <v>0.33333333333333331</v>
      </c>
      <c r="E100" s="191"/>
      <c r="F100" s="191">
        <f>RESUMO_ANÁLISE!L329</f>
        <v>0</v>
      </c>
      <c r="G100" s="191"/>
      <c r="H100" s="191">
        <f>RESUMO_ANÁLISE!N329</f>
        <v>0</v>
      </c>
      <c r="I100" s="191"/>
    </row>
    <row r="101" spans="1:9" x14ac:dyDescent="0.2">
      <c r="C101" s="158" t="s">
        <v>43</v>
      </c>
      <c r="D101" s="184" t="str">
        <f>D85</f>
        <v>x,xx mts</v>
      </c>
      <c r="E101" s="184"/>
      <c r="F101" s="184" t="str">
        <f>F85</f>
        <v>x,xx mts</v>
      </c>
      <c r="G101" s="184"/>
      <c r="H101" s="184" t="str">
        <f>H85</f>
        <v>x,xx mts</v>
      </c>
      <c r="I101" s="184"/>
    </row>
  </sheetData>
  <mergeCells count="149">
    <mergeCell ref="D6:E6"/>
    <mergeCell ref="F6:G6"/>
    <mergeCell ref="H6:I6"/>
    <mergeCell ref="D8:E8"/>
    <mergeCell ref="H8:I8"/>
    <mergeCell ref="F8:G8"/>
    <mergeCell ref="D12:E12"/>
    <mergeCell ref="D16:E16"/>
    <mergeCell ref="D5:E5"/>
    <mergeCell ref="F5:G5"/>
    <mergeCell ref="H5:I5"/>
    <mergeCell ref="H12:I12"/>
    <mergeCell ref="A1:J1"/>
    <mergeCell ref="A2:J2"/>
    <mergeCell ref="D37:E37"/>
    <mergeCell ref="F37:G37"/>
    <mergeCell ref="H37:I37"/>
    <mergeCell ref="D35:E35"/>
    <mergeCell ref="F35:G35"/>
    <mergeCell ref="H35:I35"/>
    <mergeCell ref="D21:E21"/>
    <mergeCell ref="F21:G21"/>
    <mergeCell ref="F12:G12"/>
    <mergeCell ref="D32:E32"/>
    <mergeCell ref="H32:I32"/>
    <mergeCell ref="D33:E33"/>
    <mergeCell ref="F33:G33"/>
    <mergeCell ref="H33:I33"/>
    <mergeCell ref="D18:E18"/>
    <mergeCell ref="D22:E22"/>
    <mergeCell ref="F22:G22"/>
    <mergeCell ref="D24:E24"/>
    <mergeCell ref="F16:G16"/>
    <mergeCell ref="H16:I16"/>
    <mergeCell ref="D19:E19"/>
    <mergeCell ref="F19:G19"/>
    <mergeCell ref="H19:I19"/>
    <mergeCell ref="H21:I21"/>
    <mergeCell ref="D48:E48"/>
    <mergeCell ref="F48:G48"/>
    <mergeCell ref="H48:I48"/>
    <mergeCell ref="D49:E49"/>
    <mergeCell ref="F49:G49"/>
    <mergeCell ref="H49:I49"/>
    <mergeCell ref="D44:E44"/>
    <mergeCell ref="H44:I44"/>
    <mergeCell ref="D38:E38"/>
    <mergeCell ref="F38:G38"/>
    <mergeCell ref="H38:I38"/>
    <mergeCell ref="D40:E40"/>
    <mergeCell ref="H40:I40"/>
    <mergeCell ref="F40:G40"/>
    <mergeCell ref="F44:G44"/>
    <mergeCell ref="A18:C18"/>
    <mergeCell ref="F18:G18"/>
    <mergeCell ref="H18:I18"/>
    <mergeCell ref="A34:C34"/>
    <mergeCell ref="D34:E34"/>
    <mergeCell ref="F34:G34"/>
    <mergeCell ref="H34:I34"/>
    <mergeCell ref="F24:G24"/>
    <mergeCell ref="F28:G28"/>
    <mergeCell ref="F32:G32"/>
    <mergeCell ref="H22:I22"/>
    <mergeCell ref="H24:I24"/>
    <mergeCell ref="D28:E28"/>
    <mergeCell ref="H28:I28"/>
    <mergeCell ref="A50:C50"/>
    <mergeCell ref="D50:E50"/>
    <mergeCell ref="F50:G50"/>
    <mergeCell ref="H50:I50"/>
    <mergeCell ref="A68:C68"/>
    <mergeCell ref="D68:E68"/>
    <mergeCell ref="F68:G68"/>
    <mergeCell ref="H68:I68"/>
    <mergeCell ref="H55:I55"/>
    <mergeCell ref="D56:E56"/>
    <mergeCell ref="D66:E66"/>
    <mergeCell ref="F66:G66"/>
    <mergeCell ref="D58:E58"/>
    <mergeCell ref="F58:G58"/>
    <mergeCell ref="F51:G51"/>
    <mergeCell ref="D55:E55"/>
    <mergeCell ref="F55:G55"/>
    <mergeCell ref="H51:I51"/>
    <mergeCell ref="D51:E51"/>
    <mergeCell ref="F56:G56"/>
    <mergeCell ref="H56:I56"/>
    <mergeCell ref="H58:I58"/>
    <mergeCell ref="D62:E62"/>
    <mergeCell ref="F62:G62"/>
    <mergeCell ref="H62:I62"/>
    <mergeCell ref="A84:C84"/>
    <mergeCell ref="A100:C100"/>
    <mergeCell ref="D99:E99"/>
    <mergeCell ref="F99:G99"/>
    <mergeCell ref="D94:E94"/>
    <mergeCell ref="F94:G94"/>
    <mergeCell ref="D88:E88"/>
    <mergeCell ref="F88:G88"/>
    <mergeCell ref="D85:E85"/>
    <mergeCell ref="F85:G85"/>
    <mergeCell ref="H66:I66"/>
    <mergeCell ref="D67:E67"/>
    <mergeCell ref="F67:G67"/>
    <mergeCell ref="H67:I67"/>
    <mergeCell ref="H69:I69"/>
    <mergeCell ref="D71:E71"/>
    <mergeCell ref="F71:G71"/>
    <mergeCell ref="H71:I71"/>
    <mergeCell ref="D69:E69"/>
    <mergeCell ref="F69:G69"/>
    <mergeCell ref="H78:I78"/>
    <mergeCell ref="D82:E82"/>
    <mergeCell ref="F82:G82"/>
    <mergeCell ref="H82:I82"/>
    <mergeCell ref="D78:E78"/>
    <mergeCell ref="F78:G78"/>
    <mergeCell ref="H72:I72"/>
    <mergeCell ref="D74:E74"/>
    <mergeCell ref="F74:G74"/>
    <mergeCell ref="H74:I74"/>
    <mergeCell ref="D72:E72"/>
    <mergeCell ref="F72:G72"/>
    <mergeCell ref="H85:I85"/>
    <mergeCell ref="D87:E87"/>
    <mergeCell ref="F87:G87"/>
    <mergeCell ref="H87:I87"/>
    <mergeCell ref="H88:I88"/>
    <mergeCell ref="D90:E90"/>
    <mergeCell ref="F90:G90"/>
    <mergeCell ref="H90:I90"/>
    <mergeCell ref="H83:I83"/>
    <mergeCell ref="D84:E84"/>
    <mergeCell ref="F84:G84"/>
    <mergeCell ref="H84:I84"/>
    <mergeCell ref="D83:E83"/>
    <mergeCell ref="F83:G83"/>
    <mergeCell ref="F101:G101"/>
    <mergeCell ref="H94:I94"/>
    <mergeCell ref="D98:E98"/>
    <mergeCell ref="F98:G98"/>
    <mergeCell ref="H98:I98"/>
    <mergeCell ref="H101:I101"/>
    <mergeCell ref="H99:I99"/>
    <mergeCell ref="D100:E100"/>
    <mergeCell ref="F100:G100"/>
    <mergeCell ref="H100:I100"/>
    <mergeCell ref="D101:E101"/>
  </mergeCells>
  <pageMargins left="0.78740157499999996" right="0.78740157499999996" top="0.42" bottom="0.53" header="0.49212598499999999" footer="0.49212598499999999"/>
  <pageSetup orientation="portrait" horizontalDpi="4294967293" r:id="rId1"/>
  <headerFooter alignWithMargins="0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4"/>
  <sheetViews>
    <sheetView showGridLines="0" zoomScaleNormal="100" workbookViewId="0"/>
  </sheetViews>
  <sheetFormatPr defaultRowHeight="12.75" x14ac:dyDescent="0.2"/>
  <cols>
    <col min="1" max="9" width="11.5703125" customWidth="1"/>
  </cols>
  <sheetData>
    <row r="2" spans="1:9" ht="24.6" customHeight="1" x14ac:dyDescent="0.2">
      <c r="A2" s="199" t="s">
        <v>62</v>
      </c>
      <c r="B2" s="199"/>
      <c r="C2" s="199"/>
      <c r="D2" s="199"/>
      <c r="E2" s="199"/>
      <c r="F2" s="199"/>
      <c r="G2" s="199"/>
      <c r="H2" s="199"/>
      <c r="I2" s="199"/>
    </row>
    <row r="3" spans="1:9" ht="24.6" customHeight="1" x14ac:dyDescent="0.2">
      <c r="A3" s="155" t="s">
        <v>57</v>
      </c>
      <c r="B3" s="156"/>
      <c r="C3" s="156"/>
      <c r="D3" s="155" t="s">
        <v>61</v>
      </c>
      <c r="E3" s="156"/>
      <c r="F3" s="163"/>
      <c r="G3" s="163"/>
      <c r="H3" s="155" t="s">
        <v>60</v>
      </c>
      <c r="I3" s="155"/>
    </row>
    <row r="4" spans="1:9" ht="13.5" thickBot="1" x14ac:dyDescent="0.25"/>
    <row r="5" spans="1:9" ht="14.25" x14ac:dyDescent="0.2">
      <c r="A5" s="200" t="s">
        <v>11</v>
      </c>
      <c r="B5" s="201"/>
      <c r="C5" s="203"/>
      <c r="D5" s="200" t="s">
        <v>67</v>
      </c>
      <c r="E5" s="201"/>
      <c r="F5" s="203"/>
      <c r="G5" s="200" t="s">
        <v>68</v>
      </c>
      <c r="H5" s="201"/>
      <c r="I5" s="203"/>
    </row>
    <row r="6" spans="1:9" ht="29.25" thickBot="1" x14ac:dyDescent="0.25">
      <c r="A6" s="167" t="s">
        <v>0</v>
      </c>
      <c r="B6" s="165" t="s">
        <v>10</v>
      </c>
      <c r="C6" s="166" t="s">
        <v>49</v>
      </c>
      <c r="D6" s="170" t="s">
        <v>0</v>
      </c>
      <c r="E6" s="168" t="s">
        <v>10</v>
      </c>
      <c r="F6" s="166" t="s">
        <v>49</v>
      </c>
      <c r="G6" s="170" t="s">
        <v>0</v>
      </c>
      <c r="H6" s="168" t="s">
        <v>10</v>
      </c>
      <c r="I6" s="166" t="s">
        <v>49</v>
      </c>
    </row>
    <row r="7" spans="1:9" s="151" customFormat="1" ht="15" customHeight="1" x14ac:dyDescent="0.2">
      <c r="A7" s="172" t="s">
        <v>1</v>
      </c>
      <c r="B7" s="173">
        <v>3</v>
      </c>
      <c r="C7" s="174">
        <v>5</v>
      </c>
      <c r="D7" s="172" t="s">
        <v>1</v>
      </c>
      <c r="E7" s="173"/>
      <c r="F7" s="174">
        <v>5</v>
      </c>
      <c r="G7" s="172" t="s">
        <v>1</v>
      </c>
      <c r="H7" s="173"/>
      <c r="I7" s="174">
        <v>5</v>
      </c>
    </row>
    <row r="8" spans="1:9" s="151" customFormat="1" ht="15" customHeight="1" x14ac:dyDescent="0.2">
      <c r="A8" s="175" t="s">
        <v>2</v>
      </c>
      <c r="B8" s="176">
        <v>2</v>
      </c>
      <c r="C8" s="177">
        <v>5</v>
      </c>
      <c r="D8" s="175" t="s">
        <v>2</v>
      </c>
      <c r="E8" s="176"/>
      <c r="F8" s="177">
        <v>5</v>
      </c>
      <c r="G8" s="175" t="s">
        <v>2</v>
      </c>
      <c r="H8" s="176"/>
      <c r="I8" s="177">
        <v>5</v>
      </c>
    </row>
    <row r="9" spans="1:9" s="151" customFormat="1" ht="15" customHeight="1" x14ac:dyDescent="0.2">
      <c r="A9" s="175" t="s">
        <v>3</v>
      </c>
      <c r="B9" s="176">
        <v>3</v>
      </c>
      <c r="C9" s="177">
        <v>5</v>
      </c>
      <c r="D9" s="175" t="s">
        <v>3</v>
      </c>
      <c r="E9" s="176"/>
      <c r="F9" s="177">
        <v>5</v>
      </c>
      <c r="G9" s="175" t="s">
        <v>3</v>
      </c>
      <c r="H9" s="176"/>
      <c r="I9" s="177">
        <v>5</v>
      </c>
    </row>
    <row r="10" spans="1:9" s="151" customFormat="1" ht="15" customHeight="1" x14ac:dyDescent="0.2">
      <c r="A10" s="175" t="s">
        <v>4</v>
      </c>
      <c r="B10" s="176"/>
      <c r="C10" s="177">
        <v>5</v>
      </c>
      <c r="D10" s="175" t="s">
        <v>4</v>
      </c>
      <c r="E10" s="176"/>
      <c r="F10" s="177">
        <v>5</v>
      </c>
      <c r="G10" s="175" t="s">
        <v>4</v>
      </c>
      <c r="H10" s="176"/>
      <c r="I10" s="177">
        <v>5</v>
      </c>
    </row>
    <row r="11" spans="1:9" s="151" customFormat="1" ht="15" customHeight="1" x14ac:dyDescent="0.2">
      <c r="A11" s="175" t="s">
        <v>9</v>
      </c>
      <c r="B11" s="176"/>
      <c r="C11" s="177">
        <v>5</v>
      </c>
      <c r="D11" s="175" t="s">
        <v>9</v>
      </c>
      <c r="E11" s="176"/>
      <c r="F11" s="177">
        <v>5</v>
      </c>
      <c r="G11" s="175" t="s">
        <v>9</v>
      </c>
      <c r="H11" s="176"/>
      <c r="I11" s="177">
        <v>5</v>
      </c>
    </row>
    <row r="12" spans="1:9" s="151" customFormat="1" ht="15" customHeight="1" x14ac:dyDescent="0.2">
      <c r="A12" s="175" t="s">
        <v>8</v>
      </c>
      <c r="B12" s="176"/>
      <c r="C12" s="177">
        <v>5</v>
      </c>
      <c r="D12" s="175" t="s">
        <v>8</v>
      </c>
      <c r="E12" s="176"/>
      <c r="F12" s="177">
        <v>5</v>
      </c>
      <c r="G12" s="175" t="s">
        <v>8</v>
      </c>
      <c r="H12" s="176"/>
      <c r="I12" s="177">
        <v>5</v>
      </c>
    </row>
    <row r="13" spans="1:9" s="151" customFormat="1" ht="15" customHeight="1" x14ac:dyDescent="0.2">
      <c r="A13" s="175" t="s">
        <v>7</v>
      </c>
      <c r="B13" s="176"/>
      <c r="C13" s="177">
        <v>5</v>
      </c>
      <c r="D13" s="175" t="s">
        <v>7</v>
      </c>
      <c r="E13" s="176"/>
      <c r="F13" s="177">
        <v>5</v>
      </c>
      <c r="G13" s="175" t="s">
        <v>7</v>
      </c>
      <c r="H13" s="176"/>
      <c r="I13" s="177">
        <v>5</v>
      </c>
    </row>
    <row r="14" spans="1:9" s="151" customFormat="1" ht="15" customHeight="1" x14ac:dyDescent="0.2">
      <c r="A14" s="175" t="s">
        <v>6</v>
      </c>
      <c r="B14" s="176"/>
      <c r="C14" s="177">
        <v>5</v>
      </c>
      <c r="D14" s="175" t="s">
        <v>6</v>
      </c>
      <c r="E14" s="176"/>
      <c r="F14" s="177">
        <v>5</v>
      </c>
      <c r="G14" s="175" t="s">
        <v>6</v>
      </c>
      <c r="H14" s="176"/>
      <c r="I14" s="177">
        <v>5</v>
      </c>
    </row>
    <row r="15" spans="1:9" s="151" customFormat="1" ht="15" customHeight="1" thickBot="1" x14ac:dyDescent="0.25">
      <c r="A15" s="178" t="s">
        <v>5</v>
      </c>
      <c r="B15" s="179"/>
      <c r="C15" s="180">
        <v>5</v>
      </c>
      <c r="D15" s="178" t="s">
        <v>5</v>
      </c>
      <c r="E15" s="179"/>
      <c r="F15" s="180">
        <v>5</v>
      </c>
      <c r="G15" s="178" t="s">
        <v>5</v>
      </c>
      <c r="H15" s="179"/>
      <c r="I15" s="180">
        <v>5</v>
      </c>
    </row>
    <row r="16" spans="1:9" x14ac:dyDescent="0.2">
      <c r="A16" s="20"/>
      <c r="B16" s="20">
        <f>SUM(B7:B15)</f>
        <v>8</v>
      </c>
      <c r="C16" s="20">
        <f>SUM(C7:C15)</f>
        <v>45</v>
      </c>
      <c r="D16" s="20"/>
      <c r="E16" s="20">
        <f>SUM(E7:E15)</f>
        <v>0</v>
      </c>
      <c r="F16" s="20">
        <f>SUM(F7:F15)</f>
        <v>45</v>
      </c>
      <c r="G16" s="20"/>
      <c r="H16" s="20">
        <f>SUM(H7:H15)</f>
        <v>0</v>
      </c>
      <c r="I16" s="20">
        <f>SUM(I7:I15)</f>
        <v>45</v>
      </c>
    </row>
    <row r="17" spans="1:9" ht="13.5" thickBot="1" x14ac:dyDescent="0.25"/>
    <row r="18" spans="1:9" ht="14.25" x14ac:dyDescent="0.2">
      <c r="A18" s="200" t="s">
        <v>11</v>
      </c>
      <c r="B18" s="201"/>
      <c r="C18" s="203"/>
      <c r="D18" s="200" t="s">
        <v>67</v>
      </c>
      <c r="E18" s="201"/>
      <c r="F18" s="203"/>
      <c r="G18" s="200" t="s">
        <v>68</v>
      </c>
      <c r="H18" s="201"/>
      <c r="I18" s="203"/>
    </row>
    <row r="19" spans="1:9" ht="29.25" thickBot="1" x14ac:dyDescent="0.25">
      <c r="A19" s="167" t="s">
        <v>12</v>
      </c>
      <c r="B19" s="165" t="s">
        <v>10</v>
      </c>
      <c r="C19" s="166" t="s">
        <v>49</v>
      </c>
      <c r="D19" s="170" t="s">
        <v>0</v>
      </c>
      <c r="E19" s="168" t="s">
        <v>10</v>
      </c>
      <c r="F19" s="166" t="s">
        <v>49</v>
      </c>
      <c r="G19" s="170" t="s">
        <v>0</v>
      </c>
      <c r="H19" s="168" t="s">
        <v>10</v>
      </c>
      <c r="I19" s="166" t="s">
        <v>49</v>
      </c>
    </row>
    <row r="20" spans="1:9" s="151" customFormat="1" ht="15" customHeight="1" x14ac:dyDescent="0.2">
      <c r="A20" s="172" t="s">
        <v>1</v>
      </c>
      <c r="B20" s="173"/>
      <c r="C20" s="174">
        <v>5</v>
      </c>
      <c r="D20" s="172" t="s">
        <v>1</v>
      </c>
      <c r="E20" s="173"/>
      <c r="F20" s="174">
        <v>5</v>
      </c>
      <c r="G20" s="172" t="s">
        <v>1</v>
      </c>
      <c r="H20" s="173"/>
      <c r="I20" s="174">
        <v>5</v>
      </c>
    </row>
    <row r="21" spans="1:9" s="151" customFormat="1" ht="15" customHeight="1" x14ac:dyDescent="0.2">
      <c r="A21" s="175" t="s">
        <v>2</v>
      </c>
      <c r="B21" s="176"/>
      <c r="C21" s="177">
        <v>5</v>
      </c>
      <c r="D21" s="175" t="s">
        <v>2</v>
      </c>
      <c r="E21" s="176"/>
      <c r="F21" s="177">
        <v>5</v>
      </c>
      <c r="G21" s="175" t="s">
        <v>2</v>
      </c>
      <c r="H21" s="176"/>
      <c r="I21" s="177">
        <v>5</v>
      </c>
    </row>
    <row r="22" spans="1:9" s="151" customFormat="1" ht="15" customHeight="1" x14ac:dyDescent="0.2">
      <c r="A22" s="175" t="s">
        <v>3</v>
      </c>
      <c r="B22" s="176"/>
      <c r="C22" s="177">
        <v>5</v>
      </c>
      <c r="D22" s="175" t="s">
        <v>3</v>
      </c>
      <c r="E22" s="176"/>
      <c r="F22" s="177">
        <v>5</v>
      </c>
      <c r="G22" s="175" t="s">
        <v>3</v>
      </c>
      <c r="H22" s="176"/>
      <c r="I22" s="177">
        <v>5</v>
      </c>
    </row>
    <row r="23" spans="1:9" s="151" customFormat="1" ht="15" customHeight="1" x14ac:dyDescent="0.2">
      <c r="A23" s="175" t="s">
        <v>4</v>
      </c>
      <c r="B23" s="176"/>
      <c r="C23" s="177">
        <v>5</v>
      </c>
      <c r="D23" s="175" t="s">
        <v>4</v>
      </c>
      <c r="E23" s="176"/>
      <c r="F23" s="177">
        <v>5</v>
      </c>
      <c r="G23" s="175" t="s">
        <v>4</v>
      </c>
      <c r="H23" s="176"/>
      <c r="I23" s="177">
        <v>5</v>
      </c>
    </row>
    <row r="24" spans="1:9" s="151" customFormat="1" ht="15" customHeight="1" x14ac:dyDescent="0.2">
      <c r="A24" s="175" t="s">
        <v>9</v>
      </c>
      <c r="B24" s="176"/>
      <c r="C24" s="177">
        <v>5</v>
      </c>
      <c r="D24" s="175" t="s">
        <v>9</v>
      </c>
      <c r="E24" s="176"/>
      <c r="F24" s="177">
        <v>5</v>
      </c>
      <c r="G24" s="175" t="s">
        <v>9</v>
      </c>
      <c r="H24" s="176"/>
      <c r="I24" s="177">
        <v>5</v>
      </c>
    </row>
    <row r="25" spans="1:9" s="151" customFormat="1" ht="15" customHeight="1" x14ac:dyDescent="0.2">
      <c r="A25" s="175" t="s">
        <v>8</v>
      </c>
      <c r="B25" s="176"/>
      <c r="C25" s="177">
        <v>5</v>
      </c>
      <c r="D25" s="175" t="s">
        <v>8</v>
      </c>
      <c r="E25" s="176"/>
      <c r="F25" s="177">
        <v>5</v>
      </c>
      <c r="G25" s="175" t="s">
        <v>8</v>
      </c>
      <c r="H25" s="176"/>
      <c r="I25" s="177">
        <v>5</v>
      </c>
    </row>
    <row r="26" spans="1:9" s="151" customFormat="1" ht="15" customHeight="1" x14ac:dyDescent="0.2">
      <c r="A26" s="175" t="s">
        <v>7</v>
      </c>
      <c r="B26" s="176"/>
      <c r="C26" s="177">
        <v>5</v>
      </c>
      <c r="D26" s="175" t="s">
        <v>7</v>
      </c>
      <c r="E26" s="176"/>
      <c r="F26" s="177">
        <v>5</v>
      </c>
      <c r="G26" s="175" t="s">
        <v>7</v>
      </c>
      <c r="H26" s="176"/>
      <c r="I26" s="177">
        <v>5</v>
      </c>
    </row>
    <row r="27" spans="1:9" s="151" customFormat="1" ht="15" customHeight="1" x14ac:dyDescent="0.2">
      <c r="A27" s="175" t="s">
        <v>6</v>
      </c>
      <c r="B27" s="176"/>
      <c r="C27" s="177">
        <v>5</v>
      </c>
      <c r="D27" s="175" t="s">
        <v>6</v>
      </c>
      <c r="E27" s="176"/>
      <c r="F27" s="177">
        <v>5</v>
      </c>
      <c r="G27" s="175" t="s">
        <v>6</v>
      </c>
      <c r="H27" s="176"/>
      <c r="I27" s="177">
        <v>5</v>
      </c>
    </row>
    <row r="28" spans="1:9" s="151" customFormat="1" ht="15" customHeight="1" thickBot="1" x14ac:dyDescent="0.25">
      <c r="A28" s="178" t="s">
        <v>5</v>
      </c>
      <c r="B28" s="179"/>
      <c r="C28" s="180">
        <v>5</v>
      </c>
      <c r="D28" s="178" t="s">
        <v>5</v>
      </c>
      <c r="E28" s="179"/>
      <c r="F28" s="180">
        <v>5</v>
      </c>
      <c r="G28" s="178" t="s">
        <v>5</v>
      </c>
      <c r="H28" s="179"/>
      <c r="I28" s="180">
        <v>5</v>
      </c>
    </row>
    <row r="29" spans="1:9" x14ac:dyDescent="0.2">
      <c r="A29" s="16"/>
      <c r="B29" s="16">
        <f>SUM(B20:B28)</f>
        <v>0</v>
      </c>
      <c r="C29" s="16">
        <f>SUM(C20:C28)</f>
        <v>45</v>
      </c>
      <c r="D29" s="16"/>
      <c r="E29" s="16">
        <f>SUM(E20:E28)</f>
        <v>0</v>
      </c>
      <c r="F29" s="20">
        <f>SUM(F20:F28)</f>
        <v>45</v>
      </c>
      <c r="G29" s="16"/>
      <c r="H29" s="16">
        <f>SUM(H20:H28)</f>
        <v>0</v>
      </c>
      <c r="I29" s="20">
        <f>SUM(I20:I28)</f>
        <v>45</v>
      </c>
    </row>
    <row r="30" spans="1:9" ht="13.5" thickBot="1" x14ac:dyDescent="0.25"/>
    <row r="31" spans="1:9" ht="14.25" x14ac:dyDescent="0.2">
      <c r="A31" s="200" t="s">
        <v>11</v>
      </c>
      <c r="B31" s="201"/>
      <c r="C31" s="202"/>
      <c r="D31" s="200" t="s">
        <v>67</v>
      </c>
      <c r="E31" s="201"/>
      <c r="F31" s="203"/>
      <c r="G31" s="200" t="s">
        <v>68</v>
      </c>
      <c r="H31" s="201"/>
      <c r="I31" s="203"/>
    </row>
    <row r="32" spans="1:9" ht="29.25" thickBot="1" x14ac:dyDescent="0.25">
      <c r="A32" s="167" t="s">
        <v>13</v>
      </c>
      <c r="B32" s="165" t="s">
        <v>10</v>
      </c>
      <c r="C32" s="169" t="s">
        <v>49</v>
      </c>
      <c r="D32" s="170" t="s">
        <v>0</v>
      </c>
      <c r="E32" s="168" t="s">
        <v>10</v>
      </c>
      <c r="F32" s="166" t="s">
        <v>49</v>
      </c>
      <c r="G32" s="170" t="s">
        <v>0</v>
      </c>
      <c r="H32" s="168" t="s">
        <v>10</v>
      </c>
      <c r="I32" s="166" t="s">
        <v>49</v>
      </c>
    </row>
    <row r="33" spans="1:9" s="151" customFormat="1" ht="15" customHeight="1" x14ac:dyDescent="0.2">
      <c r="A33" s="172" t="s">
        <v>1</v>
      </c>
      <c r="B33" s="173"/>
      <c r="C33" s="174">
        <v>5</v>
      </c>
      <c r="D33" s="172" t="s">
        <v>1</v>
      </c>
      <c r="E33" s="173"/>
      <c r="F33" s="174">
        <v>5</v>
      </c>
      <c r="G33" s="172" t="s">
        <v>1</v>
      </c>
      <c r="H33" s="173"/>
      <c r="I33" s="174">
        <v>5</v>
      </c>
    </row>
    <row r="34" spans="1:9" s="151" customFormat="1" ht="15" customHeight="1" x14ac:dyDescent="0.2">
      <c r="A34" s="175" t="s">
        <v>2</v>
      </c>
      <c r="B34" s="176"/>
      <c r="C34" s="177">
        <v>5</v>
      </c>
      <c r="D34" s="175" t="s">
        <v>2</v>
      </c>
      <c r="E34" s="176"/>
      <c r="F34" s="177">
        <v>5</v>
      </c>
      <c r="G34" s="175" t="s">
        <v>2</v>
      </c>
      <c r="H34" s="176"/>
      <c r="I34" s="177">
        <v>5</v>
      </c>
    </row>
    <row r="35" spans="1:9" s="151" customFormat="1" ht="15" customHeight="1" x14ac:dyDescent="0.2">
      <c r="A35" s="175" t="s">
        <v>3</v>
      </c>
      <c r="B35" s="176"/>
      <c r="C35" s="177">
        <v>5</v>
      </c>
      <c r="D35" s="175" t="s">
        <v>3</v>
      </c>
      <c r="E35" s="176"/>
      <c r="F35" s="177">
        <v>5</v>
      </c>
      <c r="G35" s="175" t="s">
        <v>3</v>
      </c>
      <c r="H35" s="176"/>
      <c r="I35" s="177">
        <v>5</v>
      </c>
    </row>
    <row r="36" spans="1:9" s="151" customFormat="1" ht="15" customHeight="1" x14ac:dyDescent="0.2">
      <c r="A36" s="175" t="s">
        <v>4</v>
      </c>
      <c r="B36" s="176"/>
      <c r="C36" s="177">
        <v>5</v>
      </c>
      <c r="D36" s="175" t="s">
        <v>4</v>
      </c>
      <c r="E36" s="176"/>
      <c r="F36" s="177">
        <v>5</v>
      </c>
      <c r="G36" s="175" t="s">
        <v>4</v>
      </c>
      <c r="H36" s="176"/>
      <c r="I36" s="177">
        <v>5</v>
      </c>
    </row>
    <row r="37" spans="1:9" s="151" customFormat="1" ht="15" customHeight="1" x14ac:dyDescent="0.2">
      <c r="A37" s="175" t="s">
        <v>9</v>
      </c>
      <c r="B37" s="176"/>
      <c r="C37" s="177">
        <v>5</v>
      </c>
      <c r="D37" s="175" t="s">
        <v>9</v>
      </c>
      <c r="E37" s="176"/>
      <c r="F37" s="177">
        <v>5</v>
      </c>
      <c r="G37" s="175" t="s">
        <v>9</v>
      </c>
      <c r="H37" s="176"/>
      <c r="I37" s="177">
        <v>5</v>
      </c>
    </row>
    <row r="38" spans="1:9" s="151" customFormat="1" ht="15" customHeight="1" x14ac:dyDescent="0.2">
      <c r="A38" s="175" t="s">
        <v>8</v>
      </c>
      <c r="B38" s="176"/>
      <c r="C38" s="177">
        <v>5</v>
      </c>
      <c r="D38" s="175" t="s">
        <v>8</v>
      </c>
      <c r="E38" s="176"/>
      <c r="F38" s="177">
        <v>5</v>
      </c>
      <c r="G38" s="175" t="s">
        <v>8</v>
      </c>
      <c r="H38" s="176"/>
      <c r="I38" s="177">
        <v>5</v>
      </c>
    </row>
    <row r="39" spans="1:9" s="151" customFormat="1" ht="15" customHeight="1" x14ac:dyDescent="0.2">
      <c r="A39" s="175" t="s">
        <v>7</v>
      </c>
      <c r="B39" s="176"/>
      <c r="C39" s="177">
        <v>5</v>
      </c>
      <c r="D39" s="175" t="s">
        <v>7</v>
      </c>
      <c r="E39" s="176"/>
      <c r="F39" s="177">
        <v>5</v>
      </c>
      <c r="G39" s="175" t="s">
        <v>7</v>
      </c>
      <c r="H39" s="176"/>
      <c r="I39" s="177">
        <v>5</v>
      </c>
    </row>
    <row r="40" spans="1:9" s="151" customFormat="1" ht="15" customHeight="1" x14ac:dyDescent="0.2">
      <c r="A40" s="175" t="s">
        <v>6</v>
      </c>
      <c r="B40" s="176"/>
      <c r="C40" s="177">
        <v>5</v>
      </c>
      <c r="D40" s="175" t="s">
        <v>6</v>
      </c>
      <c r="E40" s="176"/>
      <c r="F40" s="177">
        <v>5</v>
      </c>
      <c r="G40" s="175" t="s">
        <v>6</v>
      </c>
      <c r="H40" s="176"/>
      <c r="I40" s="177">
        <v>5</v>
      </c>
    </row>
    <row r="41" spans="1:9" s="151" customFormat="1" ht="15" customHeight="1" thickBot="1" x14ac:dyDescent="0.25">
      <c r="A41" s="178" t="s">
        <v>5</v>
      </c>
      <c r="B41" s="179"/>
      <c r="C41" s="180">
        <v>5</v>
      </c>
      <c r="D41" s="178" t="s">
        <v>5</v>
      </c>
      <c r="E41" s="179"/>
      <c r="F41" s="180">
        <v>5</v>
      </c>
      <c r="G41" s="178" t="s">
        <v>5</v>
      </c>
      <c r="H41" s="179"/>
      <c r="I41" s="180">
        <v>5</v>
      </c>
    </row>
    <row r="42" spans="1:9" x14ac:dyDescent="0.2">
      <c r="A42" s="20"/>
      <c r="B42" s="20">
        <f>SUM(B33:B41)</f>
        <v>0</v>
      </c>
      <c r="C42" s="20">
        <f>SUM(C33:C41)</f>
        <v>45</v>
      </c>
      <c r="D42" s="20"/>
      <c r="E42" s="20">
        <f>SUM(E33:E41)</f>
        <v>0</v>
      </c>
      <c r="F42" s="20">
        <f>SUM(F33:F41)</f>
        <v>45</v>
      </c>
      <c r="G42" s="20"/>
      <c r="H42" s="20">
        <f>SUM(H33:H41)</f>
        <v>0</v>
      </c>
      <c r="I42" s="20">
        <f>SUM(I33:I41)</f>
        <v>45</v>
      </c>
    </row>
    <row r="43" spans="1:9" ht="13.5" thickBot="1" x14ac:dyDescent="0.25"/>
    <row r="44" spans="1:9" ht="12.95" customHeight="1" x14ac:dyDescent="0.2">
      <c r="A44" s="204" t="s">
        <v>14</v>
      </c>
      <c r="B44" s="205"/>
      <c r="C44" s="205"/>
      <c r="D44" s="205"/>
      <c r="E44" s="205"/>
      <c r="F44" s="205"/>
      <c r="G44" s="205"/>
      <c r="H44" s="205"/>
      <c r="I44" s="206"/>
    </row>
    <row r="45" spans="1:9" x14ac:dyDescent="0.2">
      <c r="A45" s="207"/>
      <c r="B45" s="208"/>
      <c r="C45" s="208"/>
      <c r="D45" s="208"/>
      <c r="E45" s="208"/>
      <c r="F45" s="208"/>
      <c r="G45" s="208"/>
      <c r="H45" s="208"/>
      <c r="I45" s="209"/>
    </row>
    <row r="46" spans="1:9" x14ac:dyDescent="0.2">
      <c r="A46" s="207"/>
      <c r="B46" s="208"/>
      <c r="C46" s="208"/>
      <c r="D46" s="208"/>
      <c r="E46" s="208"/>
      <c r="F46" s="208"/>
      <c r="G46" s="208"/>
      <c r="H46" s="208"/>
      <c r="I46" s="209"/>
    </row>
    <row r="47" spans="1:9" ht="13.5" thickBot="1" x14ac:dyDescent="0.25">
      <c r="A47" s="210"/>
      <c r="B47" s="211"/>
      <c r="C47" s="211"/>
      <c r="D47" s="211"/>
      <c r="E47" s="211"/>
      <c r="F47" s="211"/>
      <c r="G47" s="211"/>
      <c r="H47" s="211"/>
      <c r="I47" s="212"/>
    </row>
    <row r="48" spans="1:9" ht="14.25" x14ac:dyDescent="0.2">
      <c r="A48" s="164"/>
      <c r="B48" s="164"/>
      <c r="C48" s="164"/>
      <c r="D48" s="164"/>
      <c r="E48" s="164"/>
      <c r="F48" s="164"/>
      <c r="G48" s="164"/>
      <c r="H48" s="164"/>
      <c r="I48" s="164"/>
    </row>
    <row r="50" spans="1:9" ht="13.5" thickBot="1" x14ac:dyDescent="0.25">
      <c r="C50" s="154" t="s">
        <v>64</v>
      </c>
      <c r="D50" s="19"/>
      <c r="E50" s="17"/>
      <c r="F50" s="18"/>
    </row>
    <row r="51" spans="1:9" ht="13.5" thickTop="1" x14ac:dyDescent="0.2">
      <c r="D51" s="152" t="s">
        <v>63</v>
      </c>
      <c r="E51" s="153" t="s">
        <v>63</v>
      </c>
      <c r="F51" s="152" t="s">
        <v>63</v>
      </c>
    </row>
    <row r="52" spans="1:9" x14ac:dyDescent="0.2">
      <c r="D52" s="171"/>
      <c r="E52" s="171"/>
      <c r="F52" s="171"/>
    </row>
    <row r="54" spans="1:9" ht="24.6" customHeight="1" x14ac:dyDescent="0.2">
      <c r="A54" s="199" t="str">
        <f>A2</f>
        <v>TESTES ANTENAS ANTIFURTO- LOJA XXXX</v>
      </c>
      <c r="B54" s="199"/>
      <c r="C54" s="199"/>
      <c r="D54" s="199"/>
      <c r="E54" s="199"/>
      <c r="F54" s="199"/>
      <c r="G54" s="199"/>
      <c r="H54" s="199"/>
      <c r="I54" s="199"/>
    </row>
    <row r="55" spans="1:9" ht="24.6" customHeight="1" x14ac:dyDescent="0.2">
      <c r="A55" s="155" t="str">
        <f>A3</f>
        <v>ENTRADA:</v>
      </c>
      <c r="B55" s="156"/>
      <c r="C55" s="156"/>
      <c r="D55" s="155" t="str">
        <f>FOLHA_TESTE!D3</f>
        <v>FORNECEDOR:</v>
      </c>
      <c r="E55" s="156"/>
      <c r="F55" s="163"/>
      <c r="G55" s="163"/>
      <c r="H55" s="155" t="str">
        <f>H3</f>
        <v>DATA: XX/XX/XXXX</v>
      </c>
      <c r="I55" s="155"/>
    </row>
    <row r="56" spans="1:9" ht="13.5" thickBot="1" x14ac:dyDescent="0.25"/>
    <row r="57" spans="1:9" ht="14.25" x14ac:dyDescent="0.2">
      <c r="A57" s="200" t="s">
        <v>11</v>
      </c>
      <c r="B57" s="201"/>
      <c r="C57" s="203"/>
      <c r="D57" s="200" t="s">
        <v>67</v>
      </c>
      <c r="E57" s="201"/>
      <c r="F57" s="203"/>
      <c r="G57" s="200" t="s">
        <v>68</v>
      </c>
      <c r="H57" s="201"/>
      <c r="I57" s="203"/>
    </row>
    <row r="58" spans="1:9" ht="29.25" thickBot="1" x14ac:dyDescent="0.25">
      <c r="A58" s="167" t="s">
        <v>0</v>
      </c>
      <c r="B58" s="165" t="s">
        <v>10</v>
      </c>
      <c r="C58" s="166" t="s">
        <v>49</v>
      </c>
      <c r="D58" s="170" t="s">
        <v>0</v>
      </c>
      <c r="E58" s="168" t="s">
        <v>10</v>
      </c>
      <c r="F58" s="166" t="s">
        <v>49</v>
      </c>
      <c r="G58" s="170" t="s">
        <v>0</v>
      </c>
      <c r="H58" s="168" t="s">
        <v>10</v>
      </c>
      <c r="I58" s="166" t="s">
        <v>49</v>
      </c>
    </row>
    <row r="59" spans="1:9" s="151" customFormat="1" ht="15" customHeight="1" x14ac:dyDescent="0.2">
      <c r="A59" s="172" t="s">
        <v>1</v>
      </c>
      <c r="B59" s="173">
        <v>4</v>
      </c>
      <c r="C59" s="174">
        <v>5</v>
      </c>
      <c r="D59" s="172" t="s">
        <v>1</v>
      </c>
      <c r="E59" s="173"/>
      <c r="F59" s="174">
        <v>5</v>
      </c>
      <c r="G59" s="172" t="s">
        <v>1</v>
      </c>
      <c r="H59" s="173"/>
      <c r="I59" s="174">
        <v>5</v>
      </c>
    </row>
    <row r="60" spans="1:9" s="151" customFormat="1" ht="15" customHeight="1" x14ac:dyDescent="0.2">
      <c r="A60" s="175" t="s">
        <v>2</v>
      </c>
      <c r="B60" s="176">
        <v>3</v>
      </c>
      <c r="C60" s="177">
        <v>5</v>
      </c>
      <c r="D60" s="175" t="s">
        <v>2</v>
      </c>
      <c r="E60" s="176"/>
      <c r="F60" s="177">
        <v>5</v>
      </c>
      <c r="G60" s="175" t="s">
        <v>2</v>
      </c>
      <c r="H60" s="176"/>
      <c r="I60" s="177">
        <v>5</v>
      </c>
    </row>
    <row r="61" spans="1:9" s="151" customFormat="1" ht="15" customHeight="1" x14ac:dyDescent="0.2">
      <c r="A61" s="175" t="s">
        <v>3</v>
      </c>
      <c r="B61" s="176">
        <v>2</v>
      </c>
      <c r="C61" s="177">
        <v>5</v>
      </c>
      <c r="D61" s="175" t="s">
        <v>3</v>
      </c>
      <c r="E61" s="176"/>
      <c r="F61" s="177">
        <v>5</v>
      </c>
      <c r="G61" s="175" t="s">
        <v>3</v>
      </c>
      <c r="H61" s="176"/>
      <c r="I61" s="177">
        <v>5</v>
      </c>
    </row>
    <row r="62" spans="1:9" s="151" customFormat="1" ht="15" customHeight="1" x14ac:dyDescent="0.2">
      <c r="A62" s="175" t="s">
        <v>4</v>
      </c>
      <c r="B62" s="176"/>
      <c r="C62" s="177">
        <v>5</v>
      </c>
      <c r="D62" s="175" t="s">
        <v>4</v>
      </c>
      <c r="E62" s="176"/>
      <c r="F62" s="177">
        <v>5</v>
      </c>
      <c r="G62" s="175" t="s">
        <v>4</v>
      </c>
      <c r="H62" s="176"/>
      <c r="I62" s="177">
        <v>5</v>
      </c>
    </row>
    <row r="63" spans="1:9" s="151" customFormat="1" ht="15" customHeight="1" x14ac:dyDescent="0.2">
      <c r="A63" s="175" t="s">
        <v>9</v>
      </c>
      <c r="B63" s="176"/>
      <c r="C63" s="177">
        <v>5</v>
      </c>
      <c r="D63" s="175" t="s">
        <v>9</v>
      </c>
      <c r="E63" s="176"/>
      <c r="F63" s="177">
        <v>5</v>
      </c>
      <c r="G63" s="175" t="s">
        <v>9</v>
      </c>
      <c r="H63" s="176"/>
      <c r="I63" s="177">
        <v>5</v>
      </c>
    </row>
    <row r="64" spans="1:9" s="151" customFormat="1" ht="15" customHeight="1" x14ac:dyDescent="0.2">
      <c r="A64" s="175" t="s">
        <v>8</v>
      </c>
      <c r="B64" s="176"/>
      <c r="C64" s="177">
        <v>5</v>
      </c>
      <c r="D64" s="175" t="s">
        <v>8</v>
      </c>
      <c r="E64" s="176"/>
      <c r="F64" s="177">
        <v>5</v>
      </c>
      <c r="G64" s="175" t="s">
        <v>8</v>
      </c>
      <c r="H64" s="176"/>
      <c r="I64" s="177">
        <v>5</v>
      </c>
    </row>
    <row r="65" spans="1:9" s="151" customFormat="1" ht="15" customHeight="1" x14ac:dyDescent="0.2">
      <c r="A65" s="175" t="s">
        <v>7</v>
      </c>
      <c r="B65" s="176"/>
      <c r="C65" s="177">
        <v>5</v>
      </c>
      <c r="D65" s="175" t="s">
        <v>7</v>
      </c>
      <c r="E65" s="176"/>
      <c r="F65" s="177">
        <v>5</v>
      </c>
      <c r="G65" s="175" t="s">
        <v>7</v>
      </c>
      <c r="H65" s="176"/>
      <c r="I65" s="177">
        <v>5</v>
      </c>
    </row>
    <row r="66" spans="1:9" s="151" customFormat="1" ht="15" customHeight="1" x14ac:dyDescent="0.2">
      <c r="A66" s="175" t="s">
        <v>6</v>
      </c>
      <c r="B66" s="176"/>
      <c r="C66" s="177">
        <v>5</v>
      </c>
      <c r="D66" s="175" t="s">
        <v>6</v>
      </c>
      <c r="E66" s="176"/>
      <c r="F66" s="177">
        <v>5</v>
      </c>
      <c r="G66" s="175" t="s">
        <v>6</v>
      </c>
      <c r="H66" s="176"/>
      <c r="I66" s="177">
        <v>5</v>
      </c>
    </row>
    <row r="67" spans="1:9" s="151" customFormat="1" ht="15" customHeight="1" thickBot="1" x14ac:dyDescent="0.25">
      <c r="A67" s="178" t="s">
        <v>5</v>
      </c>
      <c r="B67" s="179"/>
      <c r="C67" s="180">
        <v>5</v>
      </c>
      <c r="D67" s="178" t="s">
        <v>5</v>
      </c>
      <c r="E67" s="179"/>
      <c r="F67" s="180">
        <v>5</v>
      </c>
      <c r="G67" s="178" t="s">
        <v>5</v>
      </c>
      <c r="H67" s="179"/>
      <c r="I67" s="180">
        <v>5</v>
      </c>
    </row>
    <row r="68" spans="1:9" x14ac:dyDescent="0.2">
      <c r="A68" s="20"/>
      <c r="B68" s="20">
        <f>SUM(B59:B67)</f>
        <v>9</v>
      </c>
      <c r="C68" s="20">
        <f>SUM(C59:C67)</f>
        <v>45</v>
      </c>
      <c r="D68" s="20"/>
      <c r="E68" s="20">
        <f>SUM(E59:E67)</f>
        <v>0</v>
      </c>
      <c r="F68" s="20">
        <f>SUM(F59:F67)</f>
        <v>45</v>
      </c>
      <c r="G68" s="20"/>
      <c r="H68" s="20">
        <f>SUM(H59:H67)</f>
        <v>0</v>
      </c>
      <c r="I68" s="20">
        <f>SUM(I59:I67)</f>
        <v>45</v>
      </c>
    </row>
    <row r="69" spans="1:9" ht="13.5" thickBot="1" x14ac:dyDescent="0.25"/>
    <row r="70" spans="1:9" ht="14.25" x14ac:dyDescent="0.2">
      <c r="A70" s="200" t="s">
        <v>11</v>
      </c>
      <c r="B70" s="201"/>
      <c r="C70" s="203"/>
      <c r="D70" s="200" t="s">
        <v>67</v>
      </c>
      <c r="E70" s="201"/>
      <c r="F70" s="203"/>
      <c r="G70" s="200" t="s">
        <v>68</v>
      </c>
      <c r="H70" s="201"/>
      <c r="I70" s="203"/>
    </row>
    <row r="71" spans="1:9" ht="29.25" thickBot="1" x14ac:dyDescent="0.25">
      <c r="A71" s="167" t="s">
        <v>12</v>
      </c>
      <c r="B71" s="165" t="s">
        <v>10</v>
      </c>
      <c r="C71" s="166" t="s">
        <v>49</v>
      </c>
      <c r="D71" s="170" t="s">
        <v>0</v>
      </c>
      <c r="E71" s="168" t="s">
        <v>10</v>
      </c>
      <c r="F71" s="166" t="s">
        <v>49</v>
      </c>
      <c r="G71" s="170" t="s">
        <v>0</v>
      </c>
      <c r="H71" s="168" t="s">
        <v>10</v>
      </c>
      <c r="I71" s="166" t="s">
        <v>49</v>
      </c>
    </row>
    <row r="72" spans="1:9" s="151" customFormat="1" ht="15" customHeight="1" x14ac:dyDescent="0.2">
      <c r="A72" s="172" t="s">
        <v>1</v>
      </c>
      <c r="B72" s="173">
        <v>3</v>
      </c>
      <c r="C72" s="174">
        <v>5</v>
      </c>
      <c r="D72" s="172" t="s">
        <v>1</v>
      </c>
      <c r="E72" s="173"/>
      <c r="F72" s="174">
        <v>5</v>
      </c>
      <c r="G72" s="172" t="s">
        <v>1</v>
      </c>
      <c r="H72" s="173"/>
      <c r="I72" s="174">
        <v>5</v>
      </c>
    </row>
    <row r="73" spans="1:9" s="151" customFormat="1" ht="15" customHeight="1" x14ac:dyDescent="0.2">
      <c r="A73" s="175" t="s">
        <v>2</v>
      </c>
      <c r="B73" s="176">
        <v>4</v>
      </c>
      <c r="C73" s="177">
        <v>5</v>
      </c>
      <c r="D73" s="175" t="s">
        <v>2</v>
      </c>
      <c r="E73" s="176"/>
      <c r="F73" s="177">
        <v>5</v>
      </c>
      <c r="G73" s="175" t="s">
        <v>2</v>
      </c>
      <c r="H73" s="176"/>
      <c r="I73" s="177">
        <v>5</v>
      </c>
    </row>
    <row r="74" spans="1:9" s="151" customFormat="1" ht="15" customHeight="1" x14ac:dyDescent="0.2">
      <c r="A74" s="175" t="s">
        <v>3</v>
      </c>
      <c r="B74" s="176">
        <v>4</v>
      </c>
      <c r="C74" s="177">
        <v>5</v>
      </c>
      <c r="D74" s="175" t="s">
        <v>3</v>
      </c>
      <c r="E74" s="176"/>
      <c r="F74" s="177">
        <v>5</v>
      </c>
      <c r="G74" s="175" t="s">
        <v>3</v>
      </c>
      <c r="H74" s="176"/>
      <c r="I74" s="177">
        <v>5</v>
      </c>
    </row>
    <row r="75" spans="1:9" s="151" customFormat="1" ht="15" customHeight="1" x14ac:dyDescent="0.2">
      <c r="A75" s="175" t="s">
        <v>4</v>
      </c>
      <c r="B75" s="176"/>
      <c r="C75" s="177">
        <v>5</v>
      </c>
      <c r="D75" s="175" t="s">
        <v>4</v>
      </c>
      <c r="E75" s="176"/>
      <c r="F75" s="177">
        <v>5</v>
      </c>
      <c r="G75" s="175" t="s">
        <v>4</v>
      </c>
      <c r="H75" s="176"/>
      <c r="I75" s="177">
        <v>5</v>
      </c>
    </row>
    <row r="76" spans="1:9" s="151" customFormat="1" ht="15" customHeight="1" x14ac:dyDescent="0.2">
      <c r="A76" s="175" t="s">
        <v>9</v>
      </c>
      <c r="B76" s="176"/>
      <c r="C76" s="177">
        <v>5</v>
      </c>
      <c r="D76" s="175" t="s">
        <v>9</v>
      </c>
      <c r="E76" s="176"/>
      <c r="F76" s="177">
        <v>5</v>
      </c>
      <c r="G76" s="175" t="s">
        <v>9</v>
      </c>
      <c r="H76" s="176"/>
      <c r="I76" s="177">
        <v>5</v>
      </c>
    </row>
    <row r="77" spans="1:9" s="151" customFormat="1" ht="15" customHeight="1" x14ac:dyDescent="0.2">
      <c r="A77" s="175" t="s">
        <v>8</v>
      </c>
      <c r="B77" s="176"/>
      <c r="C77" s="177">
        <v>5</v>
      </c>
      <c r="D77" s="175" t="s">
        <v>8</v>
      </c>
      <c r="E77" s="176"/>
      <c r="F77" s="177">
        <v>5</v>
      </c>
      <c r="G77" s="175" t="s">
        <v>8</v>
      </c>
      <c r="H77" s="176"/>
      <c r="I77" s="177">
        <v>5</v>
      </c>
    </row>
    <row r="78" spans="1:9" s="151" customFormat="1" ht="15" customHeight="1" x14ac:dyDescent="0.2">
      <c r="A78" s="175" t="s">
        <v>7</v>
      </c>
      <c r="B78" s="176"/>
      <c r="C78" s="177">
        <v>5</v>
      </c>
      <c r="D78" s="175" t="s">
        <v>7</v>
      </c>
      <c r="E78" s="176"/>
      <c r="F78" s="177">
        <v>5</v>
      </c>
      <c r="G78" s="175" t="s">
        <v>7</v>
      </c>
      <c r="H78" s="176"/>
      <c r="I78" s="177">
        <v>5</v>
      </c>
    </row>
    <row r="79" spans="1:9" s="151" customFormat="1" ht="15" customHeight="1" x14ac:dyDescent="0.2">
      <c r="A79" s="175" t="s">
        <v>6</v>
      </c>
      <c r="B79" s="176"/>
      <c r="C79" s="177">
        <v>5</v>
      </c>
      <c r="D79" s="175" t="s">
        <v>6</v>
      </c>
      <c r="E79" s="176"/>
      <c r="F79" s="177">
        <v>5</v>
      </c>
      <c r="G79" s="175" t="s">
        <v>6</v>
      </c>
      <c r="H79" s="176"/>
      <c r="I79" s="177">
        <v>5</v>
      </c>
    </row>
    <row r="80" spans="1:9" s="151" customFormat="1" ht="15" customHeight="1" thickBot="1" x14ac:dyDescent="0.25">
      <c r="A80" s="178" t="s">
        <v>5</v>
      </c>
      <c r="B80" s="179"/>
      <c r="C80" s="180">
        <v>5</v>
      </c>
      <c r="D80" s="178" t="s">
        <v>5</v>
      </c>
      <c r="E80" s="179"/>
      <c r="F80" s="180">
        <v>5</v>
      </c>
      <c r="G80" s="178" t="s">
        <v>5</v>
      </c>
      <c r="H80" s="179"/>
      <c r="I80" s="180">
        <v>5</v>
      </c>
    </row>
    <row r="81" spans="1:9" x14ac:dyDescent="0.2">
      <c r="A81" s="16"/>
      <c r="B81" s="16">
        <f>SUM(B72:B80)</f>
        <v>11</v>
      </c>
      <c r="C81" s="16">
        <f>SUM(C72:C80)</f>
        <v>45</v>
      </c>
      <c r="D81" s="16"/>
      <c r="E81" s="16">
        <f>SUM(E72:E80)</f>
        <v>0</v>
      </c>
      <c r="F81" s="20">
        <f>SUM(F72:F80)</f>
        <v>45</v>
      </c>
      <c r="G81" s="16"/>
      <c r="H81" s="16">
        <f>SUM(H72:H80)</f>
        <v>0</v>
      </c>
      <c r="I81" s="20">
        <f>SUM(I72:I80)</f>
        <v>45</v>
      </c>
    </row>
    <row r="82" spans="1:9" ht="13.5" thickBot="1" x14ac:dyDescent="0.25"/>
    <row r="83" spans="1:9" ht="14.25" x14ac:dyDescent="0.2">
      <c r="A83" s="200" t="s">
        <v>11</v>
      </c>
      <c r="B83" s="201"/>
      <c r="C83" s="202"/>
      <c r="D83" s="200" t="s">
        <v>67</v>
      </c>
      <c r="E83" s="201"/>
      <c r="F83" s="203"/>
      <c r="G83" s="200" t="s">
        <v>68</v>
      </c>
      <c r="H83" s="201"/>
      <c r="I83" s="203"/>
    </row>
    <row r="84" spans="1:9" ht="29.25" thickBot="1" x14ac:dyDescent="0.25">
      <c r="A84" s="167" t="s">
        <v>13</v>
      </c>
      <c r="B84" s="165" t="s">
        <v>10</v>
      </c>
      <c r="C84" s="169" t="s">
        <v>49</v>
      </c>
      <c r="D84" s="170" t="s">
        <v>0</v>
      </c>
      <c r="E84" s="168" t="s">
        <v>10</v>
      </c>
      <c r="F84" s="166" t="s">
        <v>49</v>
      </c>
      <c r="G84" s="170" t="s">
        <v>0</v>
      </c>
      <c r="H84" s="168" t="s">
        <v>10</v>
      </c>
      <c r="I84" s="166" t="s">
        <v>49</v>
      </c>
    </row>
    <row r="85" spans="1:9" s="151" customFormat="1" ht="15" customHeight="1" x14ac:dyDescent="0.2">
      <c r="A85" s="172" t="s">
        <v>1</v>
      </c>
      <c r="B85" s="173">
        <v>2</v>
      </c>
      <c r="C85" s="174">
        <v>5</v>
      </c>
      <c r="D85" s="172" t="s">
        <v>1</v>
      </c>
      <c r="E85" s="173"/>
      <c r="F85" s="174">
        <v>5</v>
      </c>
      <c r="G85" s="172" t="s">
        <v>1</v>
      </c>
      <c r="H85" s="173"/>
      <c r="I85" s="174">
        <v>5</v>
      </c>
    </row>
    <row r="86" spans="1:9" s="151" customFormat="1" ht="15" customHeight="1" x14ac:dyDescent="0.2">
      <c r="A86" s="175" t="s">
        <v>2</v>
      </c>
      <c r="B86" s="176">
        <v>1</v>
      </c>
      <c r="C86" s="177">
        <v>5</v>
      </c>
      <c r="D86" s="175" t="s">
        <v>2</v>
      </c>
      <c r="E86" s="176"/>
      <c r="F86" s="177">
        <v>5</v>
      </c>
      <c r="G86" s="175" t="s">
        <v>2</v>
      </c>
      <c r="H86" s="176"/>
      <c r="I86" s="177">
        <v>5</v>
      </c>
    </row>
    <row r="87" spans="1:9" s="151" customFormat="1" ht="15" customHeight="1" x14ac:dyDescent="0.2">
      <c r="A87" s="175" t="s">
        <v>3</v>
      </c>
      <c r="B87" s="176">
        <v>2</v>
      </c>
      <c r="C87" s="177">
        <v>5</v>
      </c>
      <c r="D87" s="175" t="s">
        <v>3</v>
      </c>
      <c r="E87" s="176"/>
      <c r="F87" s="177">
        <v>5</v>
      </c>
      <c r="G87" s="175" t="s">
        <v>3</v>
      </c>
      <c r="H87" s="176"/>
      <c r="I87" s="177">
        <v>5</v>
      </c>
    </row>
    <row r="88" spans="1:9" s="151" customFormat="1" ht="15" customHeight="1" x14ac:dyDescent="0.2">
      <c r="A88" s="175" t="s">
        <v>4</v>
      </c>
      <c r="B88" s="176"/>
      <c r="C88" s="177">
        <v>5</v>
      </c>
      <c r="D88" s="175" t="s">
        <v>4</v>
      </c>
      <c r="E88" s="176"/>
      <c r="F88" s="177">
        <v>5</v>
      </c>
      <c r="G88" s="175" t="s">
        <v>4</v>
      </c>
      <c r="H88" s="176"/>
      <c r="I88" s="177">
        <v>5</v>
      </c>
    </row>
    <row r="89" spans="1:9" s="151" customFormat="1" ht="15" customHeight="1" x14ac:dyDescent="0.2">
      <c r="A89" s="175" t="s">
        <v>9</v>
      </c>
      <c r="B89" s="176"/>
      <c r="C89" s="177">
        <v>5</v>
      </c>
      <c r="D89" s="175" t="s">
        <v>9</v>
      </c>
      <c r="E89" s="176"/>
      <c r="F89" s="177">
        <v>5</v>
      </c>
      <c r="G89" s="175" t="s">
        <v>9</v>
      </c>
      <c r="H89" s="176"/>
      <c r="I89" s="177">
        <v>5</v>
      </c>
    </row>
    <row r="90" spans="1:9" s="151" customFormat="1" ht="15" customHeight="1" x14ac:dyDescent="0.2">
      <c r="A90" s="175" t="s">
        <v>8</v>
      </c>
      <c r="B90" s="176"/>
      <c r="C90" s="177">
        <v>5</v>
      </c>
      <c r="D90" s="175" t="s">
        <v>8</v>
      </c>
      <c r="E90" s="176"/>
      <c r="F90" s="177">
        <v>5</v>
      </c>
      <c r="G90" s="175" t="s">
        <v>8</v>
      </c>
      <c r="H90" s="176"/>
      <c r="I90" s="177">
        <v>5</v>
      </c>
    </row>
    <row r="91" spans="1:9" s="151" customFormat="1" ht="15" customHeight="1" x14ac:dyDescent="0.2">
      <c r="A91" s="175" t="s">
        <v>7</v>
      </c>
      <c r="B91" s="176"/>
      <c r="C91" s="177">
        <v>5</v>
      </c>
      <c r="D91" s="175" t="s">
        <v>7</v>
      </c>
      <c r="E91" s="176"/>
      <c r="F91" s="177">
        <v>5</v>
      </c>
      <c r="G91" s="175" t="s">
        <v>7</v>
      </c>
      <c r="H91" s="176"/>
      <c r="I91" s="177">
        <v>5</v>
      </c>
    </row>
    <row r="92" spans="1:9" s="151" customFormat="1" ht="15" customHeight="1" x14ac:dyDescent="0.2">
      <c r="A92" s="175" t="s">
        <v>6</v>
      </c>
      <c r="B92" s="176"/>
      <c r="C92" s="177">
        <v>5</v>
      </c>
      <c r="D92" s="175" t="s">
        <v>6</v>
      </c>
      <c r="E92" s="176"/>
      <c r="F92" s="177">
        <v>5</v>
      </c>
      <c r="G92" s="175" t="s">
        <v>6</v>
      </c>
      <c r="H92" s="176"/>
      <c r="I92" s="177">
        <v>5</v>
      </c>
    </row>
    <row r="93" spans="1:9" s="151" customFormat="1" ht="15" customHeight="1" thickBot="1" x14ac:dyDescent="0.25">
      <c r="A93" s="178" t="s">
        <v>5</v>
      </c>
      <c r="B93" s="179"/>
      <c r="C93" s="180">
        <v>5</v>
      </c>
      <c r="D93" s="178" t="s">
        <v>5</v>
      </c>
      <c r="E93" s="179"/>
      <c r="F93" s="180">
        <v>5</v>
      </c>
      <c r="G93" s="178" t="s">
        <v>5</v>
      </c>
      <c r="H93" s="179"/>
      <c r="I93" s="180">
        <v>5</v>
      </c>
    </row>
    <row r="94" spans="1:9" x14ac:dyDescent="0.2">
      <c r="A94" s="20"/>
      <c r="B94" s="20">
        <f>SUM(B85:B93)</f>
        <v>5</v>
      </c>
      <c r="C94" s="20">
        <f>SUM(C85:C93)</f>
        <v>45</v>
      </c>
      <c r="D94" s="20"/>
      <c r="E94" s="20">
        <f>SUM(E85:E93)</f>
        <v>0</v>
      </c>
      <c r="F94" s="20">
        <f>SUM(F85:F93)</f>
        <v>45</v>
      </c>
      <c r="G94" s="20"/>
      <c r="H94" s="20">
        <f>SUM(H85:H93)</f>
        <v>0</v>
      </c>
      <c r="I94" s="20">
        <f>SUM(I85:I93)</f>
        <v>45</v>
      </c>
    </row>
    <row r="95" spans="1:9" ht="13.5" thickBot="1" x14ac:dyDescent="0.25"/>
    <row r="96" spans="1:9" x14ac:dyDescent="0.2">
      <c r="A96" s="204" t="s">
        <v>14</v>
      </c>
      <c r="B96" s="205"/>
      <c r="C96" s="205"/>
      <c r="D96" s="205"/>
      <c r="E96" s="205"/>
      <c r="F96" s="205"/>
      <c r="G96" s="205"/>
      <c r="H96" s="205"/>
      <c r="I96" s="206"/>
    </row>
    <row r="97" spans="1:9" x14ac:dyDescent="0.2">
      <c r="A97" s="207"/>
      <c r="B97" s="208"/>
      <c r="C97" s="208"/>
      <c r="D97" s="208"/>
      <c r="E97" s="208"/>
      <c r="F97" s="208"/>
      <c r="G97" s="208"/>
      <c r="H97" s="208"/>
      <c r="I97" s="209"/>
    </row>
    <row r="98" spans="1:9" x14ac:dyDescent="0.2">
      <c r="A98" s="207"/>
      <c r="B98" s="208"/>
      <c r="C98" s="208"/>
      <c r="D98" s="208"/>
      <c r="E98" s="208"/>
      <c r="F98" s="208"/>
      <c r="G98" s="208"/>
      <c r="H98" s="208"/>
      <c r="I98" s="209"/>
    </row>
    <row r="99" spans="1:9" ht="13.5" thickBot="1" x14ac:dyDescent="0.25">
      <c r="A99" s="210"/>
      <c r="B99" s="211"/>
      <c r="C99" s="211"/>
      <c r="D99" s="211"/>
      <c r="E99" s="211"/>
      <c r="F99" s="211"/>
      <c r="G99" s="211"/>
      <c r="H99" s="211"/>
      <c r="I99" s="212"/>
    </row>
    <row r="100" spans="1:9" ht="14.25" x14ac:dyDescent="0.2">
      <c r="A100" s="164"/>
      <c r="B100" s="164"/>
      <c r="C100" s="164"/>
      <c r="D100" s="164"/>
      <c r="E100" s="164"/>
      <c r="F100" s="164"/>
      <c r="G100" s="164"/>
      <c r="H100" s="164"/>
      <c r="I100" s="164"/>
    </row>
    <row r="102" spans="1:9" ht="13.5" thickBot="1" x14ac:dyDescent="0.25">
      <c r="C102" s="154" t="s">
        <v>64</v>
      </c>
      <c r="D102" s="19"/>
      <c r="E102" s="17"/>
      <c r="F102" s="18"/>
    </row>
    <row r="103" spans="1:9" ht="13.5" thickTop="1" x14ac:dyDescent="0.2">
      <c r="D103" s="152" t="s">
        <v>63</v>
      </c>
      <c r="E103" s="153" t="s">
        <v>63</v>
      </c>
      <c r="F103" s="152" t="s">
        <v>63</v>
      </c>
    </row>
    <row r="104" spans="1:9" x14ac:dyDescent="0.2">
      <c r="D104" s="171"/>
      <c r="E104" s="171"/>
      <c r="F104" s="171"/>
    </row>
  </sheetData>
  <mergeCells count="22">
    <mergeCell ref="A96:I99"/>
    <mergeCell ref="A5:C5"/>
    <mergeCell ref="D5:F5"/>
    <mergeCell ref="A31:C31"/>
    <mergeCell ref="A18:C18"/>
    <mergeCell ref="D18:F18"/>
    <mergeCell ref="D31:F31"/>
    <mergeCell ref="G5:I5"/>
    <mergeCell ref="G18:I18"/>
    <mergeCell ref="G31:I31"/>
    <mergeCell ref="A44:I47"/>
    <mergeCell ref="A54:I54"/>
    <mergeCell ref="A2:I2"/>
    <mergeCell ref="A83:C83"/>
    <mergeCell ref="D83:F83"/>
    <mergeCell ref="A57:C57"/>
    <mergeCell ref="D57:F57"/>
    <mergeCell ref="A70:C70"/>
    <mergeCell ref="D70:F70"/>
    <mergeCell ref="G57:I57"/>
    <mergeCell ref="G70:I70"/>
    <mergeCell ref="G83:I83"/>
  </mergeCells>
  <printOptions horizontalCentered="1"/>
  <pageMargins left="0.27" right="0.26" top="0.98425196850393704" bottom="0.98425196850393704" header="0.51181102362204722" footer="0.51181102362204722"/>
  <pageSetup scale="68" orientation="portrait" horizontalDpi="300" verticalDpi="300" r:id="rId1"/>
  <headerFooter alignWithMargins="0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7"/>
  <sheetViews>
    <sheetView showGridLines="0" zoomScaleNormal="100" workbookViewId="0">
      <selection sqref="A1:L1"/>
    </sheetView>
  </sheetViews>
  <sheetFormatPr defaultColWidth="8.7109375" defaultRowHeight="12.75" x14ac:dyDescent="0.2"/>
  <cols>
    <col min="1" max="1" width="9.7109375" style="21" customWidth="1"/>
    <col min="2" max="2" width="15.42578125" style="21" customWidth="1"/>
    <col min="3" max="3" width="9" style="21" bestFit="1" customWidth="1"/>
    <col min="4" max="4" width="10.28515625" style="21" bestFit="1" customWidth="1"/>
    <col min="5" max="6" width="10.5703125" style="21" bestFit="1" customWidth="1"/>
    <col min="7" max="7" width="9" style="21" bestFit="1" customWidth="1"/>
    <col min="8" max="8" width="9.140625" style="21" bestFit="1" customWidth="1"/>
    <col min="9" max="9" width="9" style="21" bestFit="1" customWidth="1"/>
    <col min="10" max="10" width="10.28515625" style="21" bestFit="1" customWidth="1"/>
    <col min="11" max="11" width="9" style="21" bestFit="1" customWidth="1"/>
    <col min="12" max="12" width="10.28515625" style="21" bestFit="1" customWidth="1"/>
    <col min="13" max="13" width="9" style="21" bestFit="1" customWidth="1"/>
    <col min="14" max="14" width="9.42578125" style="21" bestFit="1" customWidth="1"/>
    <col min="15" max="15" width="8.85546875" style="21" bestFit="1" customWidth="1"/>
    <col min="16" max="16" width="10.28515625" style="21" bestFit="1" customWidth="1"/>
    <col min="17" max="16384" width="8.7109375" style="21"/>
  </cols>
  <sheetData>
    <row r="1" spans="1:12" ht="29.1" customHeight="1" x14ac:dyDescent="0.2">
      <c r="A1" s="213" t="str">
        <f>FOLHA_TESTE!A2</f>
        <v>TESTES ANTENAS ANTIFURTO- LOJA XXXX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14.25" x14ac:dyDescent="0.25">
      <c r="A2" s="22" t="s">
        <v>56</v>
      </c>
      <c r="G2" s="22"/>
      <c r="I2" s="22" t="str">
        <f>FOLHA_TESTE!H3</f>
        <v>DATA: XX/XX/XXXX</v>
      </c>
    </row>
    <row r="3" spans="1:12" ht="14.25" x14ac:dyDescent="0.25">
      <c r="A3" s="22" t="s">
        <v>57</v>
      </c>
      <c r="B3" s="22"/>
    </row>
    <row r="4" spans="1:12" ht="14.25" x14ac:dyDescent="0.25">
      <c r="A4" s="160" t="s">
        <v>58</v>
      </c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2" x14ac:dyDescent="0.2">
      <c r="A5" s="23"/>
      <c r="B5" s="23"/>
    </row>
    <row r="6" spans="1:12" ht="13.5" thickBot="1" x14ac:dyDescent="0.25">
      <c r="A6" s="237" t="s">
        <v>22</v>
      </c>
      <c r="B6" s="238"/>
    </row>
    <row r="7" spans="1:12" ht="15" thickBot="1" x14ac:dyDescent="0.3">
      <c r="A7" s="239"/>
      <c r="B7" s="240"/>
      <c r="C7" s="241" t="s">
        <v>0</v>
      </c>
      <c r="D7" s="241"/>
      <c r="E7" s="227" t="s">
        <v>12</v>
      </c>
      <c r="F7" s="227"/>
      <c r="G7" s="228" t="s">
        <v>13</v>
      </c>
      <c r="H7" s="229"/>
    </row>
    <row r="8" spans="1:12" ht="14.25" x14ac:dyDescent="0.25">
      <c r="A8" s="22" t="s">
        <v>18</v>
      </c>
      <c r="B8" s="24" t="s">
        <v>19</v>
      </c>
      <c r="C8" s="25" t="s">
        <v>20</v>
      </c>
      <c r="D8" s="25" t="s">
        <v>17</v>
      </c>
      <c r="E8" s="25" t="s">
        <v>20</v>
      </c>
      <c r="F8" s="25" t="s">
        <v>17</v>
      </c>
      <c r="G8" s="25" t="s">
        <v>20</v>
      </c>
      <c r="H8" s="25" t="s">
        <v>17</v>
      </c>
      <c r="I8" s="26"/>
    </row>
    <row r="9" spans="1:12" x14ac:dyDescent="0.2">
      <c r="A9" s="230">
        <v>1</v>
      </c>
      <c r="B9" s="27" t="s">
        <v>16</v>
      </c>
      <c r="C9" s="28">
        <f>FOLHA_TESTE!B7</f>
        <v>3</v>
      </c>
      <c r="D9" s="29">
        <f>IF(C9=0,0,C9/C11)</f>
        <v>0.6</v>
      </c>
      <c r="E9" s="30">
        <f>FOLHA_TESTE!B20</f>
        <v>0</v>
      </c>
      <c r="F9" s="31">
        <f>IF(E9=0,0,E9/E11)</f>
        <v>0</v>
      </c>
      <c r="G9" s="32">
        <f>FOLHA_TESTE!B33</f>
        <v>0</v>
      </c>
      <c r="H9" s="33">
        <f>IF(G9=0,0,G9/G11)</f>
        <v>0</v>
      </c>
    </row>
    <row r="10" spans="1:12" x14ac:dyDescent="0.2">
      <c r="A10" s="230"/>
      <c r="B10" s="34" t="s">
        <v>15</v>
      </c>
      <c r="C10" s="35">
        <f>IF(C9=0,0,5-C9)</f>
        <v>2</v>
      </c>
      <c r="D10" s="36">
        <f>IF(C10=0,0,C10/C11)</f>
        <v>0.4</v>
      </c>
      <c r="E10" s="37">
        <f>IF(E9=0,0,5-E9)</f>
        <v>0</v>
      </c>
      <c r="F10" s="38">
        <f>IF(E10=0,0,E10/E11)</f>
        <v>0</v>
      </c>
      <c r="G10" s="39">
        <f>IF(G9=0,0,5-G9)</f>
        <v>0</v>
      </c>
      <c r="H10" s="40">
        <f>IF(F10=0,0,G10/G11)</f>
        <v>0</v>
      </c>
    </row>
    <row r="11" spans="1:12" ht="14.25" x14ac:dyDescent="0.25">
      <c r="A11" s="41"/>
      <c r="B11" s="42" t="s">
        <v>21</v>
      </c>
      <c r="C11" s="43">
        <f>SUM(C9:C10)</f>
        <v>5</v>
      </c>
      <c r="D11" s="44">
        <f>SUM(D9:D10)</f>
        <v>1</v>
      </c>
      <c r="E11" s="45">
        <f>SUM(E9:E10)</f>
        <v>0</v>
      </c>
      <c r="F11" s="47">
        <f t="shared" ref="F11" si="0">SUM(F9:F10)</f>
        <v>0</v>
      </c>
      <c r="G11" s="46">
        <f>SUM(G9:G10)</f>
        <v>0</v>
      </c>
      <c r="H11" s="47">
        <f>SUM(H9:H10)</f>
        <v>0</v>
      </c>
    </row>
    <row r="12" spans="1:12" x14ac:dyDescent="0.2">
      <c r="A12" s="230">
        <v>2</v>
      </c>
      <c r="B12" s="27" t="s">
        <v>16</v>
      </c>
      <c r="C12" s="28">
        <f>FOLHA_TESTE!B8</f>
        <v>2</v>
      </c>
      <c r="D12" s="29">
        <f>IF(C12=0,0,C12/C14)</f>
        <v>0.4</v>
      </c>
      <c r="E12" s="30">
        <f>FOLHA_TESTE!B21</f>
        <v>0</v>
      </c>
      <c r="F12" s="31">
        <f>IF(E12=0,0,E12/E14)</f>
        <v>0</v>
      </c>
      <c r="G12" s="48">
        <f>FOLHA_TESTE!B34</f>
        <v>0</v>
      </c>
      <c r="H12" s="33">
        <f>IF(G12=0,0,G12/G14)</f>
        <v>0</v>
      </c>
    </row>
    <row r="13" spans="1:12" x14ac:dyDescent="0.2">
      <c r="A13" s="230"/>
      <c r="B13" s="34" t="s">
        <v>15</v>
      </c>
      <c r="C13" s="35">
        <f>IF(C12=0,0,5-C12)</f>
        <v>3</v>
      </c>
      <c r="D13" s="36">
        <f>IF(C13=0,0,C13/C14)</f>
        <v>0.6</v>
      </c>
      <c r="E13" s="37">
        <f>IF(E12=0,0,5-E12)</f>
        <v>0</v>
      </c>
      <c r="F13" s="38">
        <f>IF(E13=0,0,E13/E14)</f>
        <v>0</v>
      </c>
      <c r="G13" s="39">
        <f>IF(G12=0,0,5-G12)</f>
        <v>0</v>
      </c>
      <c r="H13" s="40">
        <f>IF(F13=0,0,G13/G14)</f>
        <v>0</v>
      </c>
    </row>
    <row r="14" spans="1:12" ht="14.25" x14ac:dyDescent="0.25">
      <c r="A14" s="41"/>
      <c r="B14" s="42" t="s">
        <v>21</v>
      </c>
      <c r="C14" s="43">
        <f t="shared" ref="C14:H14" si="1">SUM(C12:C13)</f>
        <v>5</v>
      </c>
      <c r="D14" s="44">
        <f t="shared" si="1"/>
        <v>1</v>
      </c>
      <c r="E14" s="45">
        <f t="shared" si="1"/>
        <v>0</v>
      </c>
      <c r="F14" s="47">
        <f t="shared" si="1"/>
        <v>0</v>
      </c>
      <c r="G14" s="45">
        <f t="shared" si="1"/>
        <v>0</v>
      </c>
      <c r="H14" s="47">
        <f t="shared" si="1"/>
        <v>0</v>
      </c>
      <c r="I14" s="26"/>
    </row>
    <row r="15" spans="1:12" x14ac:dyDescent="0.2">
      <c r="A15" s="230">
        <v>3</v>
      </c>
      <c r="B15" s="27" t="s">
        <v>16</v>
      </c>
      <c r="C15" s="28">
        <f>FOLHA_TESTE!B9</f>
        <v>3</v>
      </c>
      <c r="D15" s="29">
        <f>IF(C15=0,0,C15/C17)</f>
        <v>0.6</v>
      </c>
      <c r="E15" s="30">
        <f>FOLHA_TESTE!B22</f>
        <v>0</v>
      </c>
      <c r="F15" s="31">
        <f>IF(E15=0,0,E15/E17)</f>
        <v>0</v>
      </c>
      <c r="G15" s="48">
        <f>FOLHA_TESTE!B35</f>
        <v>0</v>
      </c>
      <c r="H15" s="33">
        <f>IF(G15=0,0,G15/G17)</f>
        <v>0</v>
      </c>
    </row>
    <row r="16" spans="1:12" x14ac:dyDescent="0.2">
      <c r="A16" s="230"/>
      <c r="B16" s="34" t="s">
        <v>15</v>
      </c>
      <c r="C16" s="35">
        <f>IF(C15=0,0,5-C15)</f>
        <v>2</v>
      </c>
      <c r="D16" s="36">
        <f>IF(C16=0,0,C16/C17)</f>
        <v>0.4</v>
      </c>
      <c r="E16" s="37">
        <f>IF(E15=0,0,5-E15)</f>
        <v>0</v>
      </c>
      <c r="F16" s="38">
        <f>IF(E16=0,0,E16/E17)</f>
        <v>0</v>
      </c>
      <c r="G16" s="39">
        <f>IF(G15=0,0,5-G15)</f>
        <v>0</v>
      </c>
      <c r="H16" s="40">
        <f>IF(F16=0,0,G16/G17)</f>
        <v>0</v>
      </c>
    </row>
    <row r="17" spans="1:9" ht="14.25" x14ac:dyDescent="0.25">
      <c r="A17" s="41"/>
      <c r="B17" s="42" t="s">
        <v>21</v>
      </c>
      <c r="C17" s="43">
        <f t="shared" ref="C17:H17" si="2">SUM(C15:C16)</f>
        <v>5</v>
      </c>
      <c r="D17" s="44">
        <f t="shared" si="2"/>
        <v>1</v>
      </c>
      <c r="E17" s="45">
        <f t="shared" si="2"/>
        <v>0</v>
      </c>
      <c r="F17" s="47">
        <f t="shared" si="2"/>
        <v>0</v>
      </c>
      <c r="G17" s="45">
        <f t="shared" si="2"/>
        <v>0</v>
      </c>
      <c r="H17" s="47">
        <f t="shared" si="2"/>
        <v>0</v>
      </c>
      <c r="I17" s="26"/>
    </row>
    <row r="18" spans="1:9" x14ac:dyDescent="0.2">
      <c r="A18" s="230">
        <v>4</v>
      </c>
      <c r="B18" s="27" t="s">
        <v>16</v>
      </c>
      <c r="C18" s="28">
        <f>FOLHA_TESTE!B10</f>
        <v>0</v>
      </c>
      <c r="D18" s="29">
        <f>IF(C18=0,0,C18/C20)</f>
        <v>0</v>
      </c>
      <c r="E18" s="30">
        <f>FOLHA_TESTE!B23</f>
        <v>0</v>
      </c>
      <c r="F18" s="31">
        <f>IF(E18=0,0,E18/E20)</f>
        <v>0</v>
      </c>
      <c r="G18" s="48">
        <f>FOLHA_TESTE!B36</f>
        <v>0</v>
      </c>
      <c r="H18" s="33">
        <f>IF(G18=0,0,G18/G20)</f>
        <v>0</v>
      </c>
    </row>
    <row r="19" spans="1:9" x14ac:dyDescent="0.2">
      <c r="A19" s="230"/>
      <c r="B19" s="34" t="s">
        <v>15</v>
      </c>
      <c r="C19" s="35">
        <f>IF(C18=0,0,5-C18)</f>
        <v>0</v>
      </c>
      <c r="D19" s="36">
        <f>IF(C19=0,0,C19/C20)</f>
        <v>0</v>
      </c>
      <c r="E19" s="37">
        <f>IF(E18=0,0,5-E18)</f>
        <v>0</v>
      </c>
      <c r="F19" s="38">
        <f>IF(E19=0,0,E19/E20)</f>
        <v>0</v>
      </c>
      <c r="G19" s="39">
        <f>IF(G18=0,0,5-G18)</f>
        <v>0</v>
      </c>
      <c r="H19" s="40">
        <f>IF(F19=0,0,G19/G20)</f>
        <v>0</v>
      </c>
    </row>
    <row r="20" spans="1:9" ht="14.25" x14ac:dyDescent="0.25">
      <c r="A20" s="41"/>
      <c r="B20" s="42" t="s">
        <v>21</v>
      </c>
      <c r="C20" s="43">
        <f t="shared" ref="C20:H20" si="3">SUM(C18:C19)</f>
        <v>0</v>
      </c>
      <c r="D20" s="44">
        <f t="shared" si="3"/>
        <v>0</v>
      </c>
      <c r="E20" s="45">
        <f t="shared" si="3"/>
        <v>0</v>
      </c>
      <c r="F20" s="47">
        <f t="shared" si="3"/>
        <v>0</v>
      </c>
      <c r="G20" s="45">
        <f t="shared" si="3"/>
        <v>0</v>
      </c>
      <c r="H20" s="47">
        <f t="shared" si="3"/>
        <v>0</v>
      </c>
      <c r="I20" s="26"/>
    </row>
    <row r="21" spans="1:9" x14ac:dyDescent="0.2">
      <c r="A21" s="230">
        <v>5</v>
      </c>
      <c r="B21" s="27" t="s">
        <v>16</v>
      </c>
      <c r="C21" s="28">
        <f>FOLHA_TESTE!B11</f>
        <v>0</v>
      </c>
      <c r="D21" s="29">
        <f>IF(C21=0,0,C21/C23)</f>
        <v>0</v>
      </c>
      <c r="E21" s="30">
        <f>FOLHA_TESTE!B24</f>
        <v>0</v>
      </c>
      <c r="F21" s="31">
        <f>IF(E21=0,0,E21/E23)</f>
        <v>0</v>
      </c>
      <c r="G21" s="48">
        <f>FOLHA_TESTE!B37</f>
        <v>0</v>
      </c>
      <c r="H21" s="33">
        <f>IF(G21=0,0,G21/G23)</f>
        <v>0</v>
      </c>
    </row>
    <row r="22" spans="1:9" x14ac:dyDescent="0.2">
      <c r="A22" s="230"/>
      <c r="B22" s="34" t="s">
        <v>15</v>
      </c>
      <c r="C22" s="35">
        <f>IF(C21=0,0,5-C21)</f>
        <v>0</v>
      </c>
      <c r="D22" s="36">
        <f>IF(C22=0,0,C22/C23)</f>
        <v>0</v>
      </c>
      <c r="E22" s="37">
        <f>IF(E21=0,0,5-E21)</f>
        <v>0</v>
      </c>
      <c r="F22" s="38">
        <f>IF(E22=0,0,E22/E23)</f>
        <v>0</v>
      </c>
      <c r="G22" s="39">
        <f>IF(G21=0,0,5-G21)</f>
        <v>0</v>
      </c>
      <c r="H22" s="40">
        <f>IF(F22=0,0,G22/G23)</f>
        <v>0</v>
      </c>
    </row>
    <row r="23" spans="1:9" ht="14.25" x14ac:dyDescent="0.25">
      <c r="A23" s="41"/>
      <c r="B23" s="42" t="s">
        <v>21</v>
      </c>
      <c r="C23" s="43">
        <f t="shared" ref="C23:H23" si="4">SUM(C21:C22)</f>
        <v>0</v>
      </c>
      <c r="D23" s="44">
        <f t="shared" si="4"/>
        <v>0</v>
      </c>
      <c r="E23" s="45">
        <f t="shared" si="4"/>
        <v>0</v>
      </c>
      <c r="F23" s="47">
        <f t="shared" si="4"/>
        <v>0</v>
      </c>
      <c r="G23" s="45">
        <f t="shared" si="4"/>
        <v>0</v>
      </c>
      <c r="H23" s="47">
        <f t="shared" si="4"/>
        <v>0</v>
      </c>
      <c r="I23" s="26"/>
    </row>
    <row r="24" spans="1:9" x14ac:dyDescent="0.2">
      <c r="A24" s="230">
        <v>6</v>
      </c>
      <c r="B24" s="27" t="s">
        <v>16</v>
      </c>
      <c r="C24" s="28">
        <f>FOLHA_TESTE!B12</f>
        <v>0</v>
      </c>
      <c r="D24" s="29">
        <f>IF(C24=0,0,C24/C26)</f>
        <v>0</v>
      </c>
      <c r="E24" s="30">
        <f>FOLHA_TESTE!B25</f>
        <v>0</v>
      </c>
      <c r="F24" s="31">
        <f>IF(E24=0,0,E24/E26)</f>
        <v>0</v>
      </c>
      <c r="G24" s="48">
        <f>FOLHA_TESTE!B38</f>
        <v>0</v>
      </c>
      <c r="H24" s="33">
        <f>IF(G24=0,0,G24/G26)</f>
        <v>0</v>
      </c>
    </row>
    <row r="25" spans="1:9" x14ac:dyDescent="0.2">
      <c r="A25" s="230"/>
      <c r="B25" s="34" t="s">
        <v>15</v>
      </c>
      <c r="C25" s="35">
        <f>IF(C24=0,0,5-C24)</f>
        <v>0</v>
      </c>
      <c r="D25" s="36">
        <f>IF(C25=0,0,C25/C26)</f>
        <v>0</v>
      </c>
      <c r="E25" s="37">
        <f>IF(E24=0,0,5-E24)</f>
        <v>0</v>
      </c>
      <c r="F25" s="38">
        <f>IF(E25=0,0,E25/E26)</f>
        <v>0</v>
      </c>
      <c r="G25" s="39">
        <f>IF(G24=0,0,5-G24)</f>
        <v>0</v>
      </c>
      <c r="H25" s="40">
        <f>IF(F25=0,0,G25/G26)</f>
        <v>0</v>
      </c>
    </row>
    <row r="26" spans="1:9" ht="14.25" x14ac:dyDescent="0.25">
      <c r="A26" s="41"/>
      <c r="B26" s="42" t="s">
        <v>21</v>
      </c>
      <c r="C26" s="43">
        <f t="shared" ref="C26:H26" si="5">SUM(C24:C25)</f>
        <v>0</v>
      </c>
      <c r="D26" s="44">
        <f t="shared" si="5"/>
        <v>0</v>
      </c>
      <c r="E26" s="45">
        <f t="shared" si="5"/>
        <v>0</v>
      </c>
      <c r="F26" s="47">
        <f t="shared" si="5"/>
        <v>0</v>
      </c>
      <c r="G26" s="45">
        <f t="shared" si="5"/>
        <v>0</v>
      </c>
      <c r="H26" s="47">
        <f t="shared" si="5"/>
        <v>0</v>
      </c>
      <c r="I26" s="26"/>
    </row>
    <row r="27" spans="1:9" x14ac:dyDescent="0.2">
      <c r="A27" s="230">
        <v>7</v>
      </c>
      <c r="B27" s="27" t="s">
        <v>16</v>
      </c>
      <c r="C27" s="28">
        <f>FOLHA_TESTE!B13</f>
        <v>0</v>
      </c>
      <c r="D27" s="29">
        <f>IF(C27=0,0,C27/C29)</f>
        <v>0</v>
      </c>
      <c r="E27" s="30">
        <f>FOLHA_TESTE!B26</f>
        <v>0</v>
      </c>
      <c r="F27" s="31">
        <f>IF(E27=0,0,E27/E29)</f>
        <v>0</v>
      </c>
      <c r="G27" s="48">
        <f>FOLHA_TESTE!B39</f>
        <v>0</v>
      </c>
      <c r="H27" s="33">
        <f>IF(G27=0,0,G27/G29)</f>
        <v>0</v>
      </c>
    </row>
    <row r="28" spans="1:9" x14ac:dyDescent="0.2">
      <c r="A28" s="230"/>
      <c r="B28" s="34" t="s">
        <v>15</v>
      </c>
      <c r="C28" s="35">
        <f>IF(C27=0,0,5-C27)</f>
        <v>0</v>
      </c>
      <c r="D28" s="36">
        <f>IF(C28=0,0,C28/C29)</f>
        <v>0</v>
      </c>
      <c r="E28" s="37">
        <f>IF(E27=0,0,5-E27)</f>
        <v>0</v>
      </c>
      <c r="F28" s="38">
        <f>IF(E28=0,0,E28/E29)</f>
        <v>0</v>
      </c>
      <c r="G28" s="39">
        <f>IF(G27=0,0,5-G27)</f>
        <v>0</v>
      </c>
      <c r="H28" s="40">
        <f>IF(F28=0,0,G28/G29)</f>
        <v>0</v>
      </c>
    </row>
    <row r="29" spans="1:9" ht="14.25" x14ac:dyDescent="0.25">
      <c r="A29" s="41"/>
      <c r="B29" s="42" t="s">
        <v>21</v>
      </c>
      <c r="C29" s="43">
        <f t="shared" ref="C29:H29" si="6">SUM(C27:C28)</f>
        <v>0</v>
      </c>
      <c r="D29" s="44">
        <f t="shared" si="6"/>
        <v>0</v>
      </c>
      <c r="E29" s="45">
        <f t="shared" si="6"/>
        <v>0</v>
      </c>
      <c r="F29" s="47">
        <f t="shared" si="6"/>
        <v>0</v>
      </c>
      <c r="G29" s="45">
        <f t="shared" si="6"/>
        <v>0</v>
      </c>
      <c r="H29" s="47">
        <f t="shared" si="6"/>
        <v>0</v>
      </c>
      <c r="I29" s="26"/>
    </row>
    <row r="30" spans="1:9" x14ac:dyDescent="0.2">
      <c r="A30" s="230">
        <v>8</v>
      </c>
      <c r="B30" s="27" t="s">
        <v>16</v>
      </c>
      <c r="C30" s="28">
        <f>FOLHA_TESTE!B14</f>
        <v>0</v>
      </c>
      <c r="D30" s="29">
        <f>IF(C30=0,0,C30/C32)</f>
        <v>0</v>
      </c>
      <c r="E30" s="30">
        <f>FOLHA_TESTE!B27</f>
        <v>0</v>
      </c>
      <c r="F30" s="31">
        <f>IF(E30=0,0,E30/E32)</f>
        <v>0</v>
      </c>
      <c r="G30" s="48">
        <f>FOLHA_TESTE!B40</f>
        <v>0</v>
      </c>
      <c r="H30" s="33">
        <f>IF(G30=0,0,G30/G32)</f>
        <v>0</v>
      </c>
    </row>
    <row r="31" spans="1:9" x14ac:dyDescent="0.2">
      <c r="A31" s="230"/>
      <c r="B31" s="34" t="s">
        <v>15</v>
      </c>
      <c r="C31" s="35">
        <f>IF(C30=0,0,5-C30)</f>
        <v>0</v>
      </c>
      <c r="D31" s="36">
        <f>IF(C31=0,0,C31/C32)</f>
        <v>0</v>
      </c>
      <c r="E31" s="37">
        <f>IF(E30=0,0,5-E30)</f>
        <v>0</v>
      </c>
      <c r="F31" s="38">
        <f>IF(E31=0,0,E31/E32)</f>
        <v>0</v>
      </c>
      <c r="G31" s="39">
        <f>IF(G30=0,0,5-G30)</f>
        <v>0</v>
      </c>
      <c r="H31" s="40">
        <f>IF(F31=0,0,G31/G32)</f>
        <v>0</v>
      </c>
    </row>
    <row r="32" spans="1:9" ht="14.25" x14ac:dyDescent="0.25">
      <c r="A32" s="41"/>
      <c r="B32" s="42" t="s">
        <v>21</v>
      </c>
      <c r="C32" s="43">
        <f t="shared" ref="C32:H32" si="7">SUM(C30:C31)</f>
        <v>0</v>
      </c>
      <c r="D32" s="44">
        <f t="shared" si="7"/>
        <v>0</v>
      </c>
      <c r="E32" s="45">
        <f t="shared" si="7"/>
        <v>0</v>
      </c>
      <c r="F32" s="47">
        <f t="shared" si="7"/>
        <v>0</v>
      </c>
      <c r="G32" s="45">
        <f t="shared" si="7"/>
        <v>0</v>
      </c>
      <c r="H32" s="47">
        <f t="shared" si="7"/>
        <v>0</v>
      </c>
      <c r="I32" s="26"/>
    </row>
    <row r="33" spans="1:10" x14ac:dyDescent="0.2">
      <c r="A33" s="230">
        <v>9</v>
      </c>
      <c r="B33" s="27" t="s">
        <v>16</v>
      </c>
      <c r="C33" s="28">
        <f>FOLHA_TESTE!B15</f>
        <v>0</v>
      </c>
      <c r="D33" s="29">
        <f>IF(C33=0,0,C33/C35)</f>
        <v>0</v>
      </c>
      <c r="E33" s="30">
        <f>FOLHA_TESTE!B28</f>
        <v>0</v>
      </c>
      <c r="F33" s="31">
        <f>IF(E33=0,0,E33/E35)</f>
        <v>0</v>
      </c>
      <c r="G33" s="48">
        <f>FOLHA_TESTE!B41</f>
        <v>0</v>
      </c>
      <c r="H33" s="33">
        <f>IF(G33=0,0,G33/G35)</f>
        <v>0</v>
      </c>
    </row>
    <row r="34" spans="1:10" x14ac:dyDescent="0.2">
      <c r="A34" s="230"/>
      <c r="B34" s="34" t="s">
        <v>15</v>
      </c>
      <c r="C34" s="35">
        <f>IF(C33=0,0,5-C33)</f>
        <v>0</v>
      </c>
      <c r="D34" s="36">
        <f>IF(C34=0,0,C34/C35)</f>
        <v>0</v>
      </c>
      <c r="E34" s="37">
        <f>IF(E33=0,0,5-E33)</f>
        <v>0</v>
      </c>
      <c r="F34" s="38">
        <f>IF(E34=0,0,E34/E35)</f>
        <v>0</v>
      </c>
      <c r="G34" s="39">
        <f>IF(G33=0,0,5-G33)</f>
        <v>0</v>
      </c>
      <c r="H34" s="40">
        <f>IF(F34=0,0,G34/G35)</f>
        <v>0</v>
      </c>
    </row>
    <row r="35" spans="1:10" ht="14.25" x14ac:dyDescent="0.25">
      <c r="A35" s="41"/>
      <c r="B35" s="42" t="s">
        <v>21</v>
      </c>
      <c r="C35" s="43">
        <f t="shared" ref="C35:H35" si="8">SUM(C33:C34)</f>
        <v>0</v>
      </c>
      <c r="D35" s="49">
        <f t="shared" si="8"/>
        <v>0</v>
      </c>
      <c r="E35" s="50">
        <f t="shared" si="8"/>
        <v>0</v>
      </c>
      <c r="F35" s="51">
        <f t="shared" si="8"/>
        <v>0</v>
      </c>
      <c r="G35" s="50">
        <f t="shared" si="8"/>
        <v>0</v>
      </c>
      <c r="H35" s="52">
        <f t="shared" si="8"/>
        <v>0</v>
      </c>
      <c r="I35" s="26"/>
    </row>
    <row r="36" spans="1:10" ht="14.25" x14ac:dyDescent="0.25">
      <c r="A36" s="53"/>
      <c r="B36" s="54"/>
      <c r="C36" s="55"/>
      <c r="D36" s="56"/>
      <c r="E36" s="57"/>
      <c r="F36" s="58"/>
      <c r="G36" s="57"/>
      <c r="H36" s="58"/>
      <c r="I36" s="26"/>
    </row>
    <row r="37" spans="1:10" ht="14.25" x14ac:dyDescent="0.25">
      <c r="A37" s="53" t="s">
        <v>23</v>
      </c>
      <c r="B37" s="54"/>
      <c r="C37" s="235" t="s">
        <v>0</v>
      </c>
      <c r="D37" s="236"/>
      <c r="E37" s="231" t="s">
        <v>12</v>
      </c>
      <c r="F37" s="232"/>
      <c r="G37" s="233" t="s">
        <v>13</v>
      </c>
      <c r="H37" s="234"/>
      <c r="I37" s="225" t="s">
        <v>42</v>
      </c>
      <c r="J37" s="226"/>
    </row>
    <row r="38" spans="1:10" ht="14.25" x14ac:dyDescent="0.25">
      <c r="A38" s="59" t="s">
        <v>24</v>
      </c>
      <c r="B38" s="60"/>
      <c r="C38" s="61">
        <f>SUM(C9,C12,C15,C18,C21,C24,C27,C30,C33)</f>
        <v>8</v>
      </c>
      <c r="D38" s="62">
        <f>IF(C38=0,0,C38/C40)</f>
        <v>0.53333333333333333</v>
      </c>
      <c r="E38" s="63">
        <f>SUM(E9,E12,E15,E18,E21,E24,E27,E30,E33)</f>
        <v>0</v>
      </c>
      <c r="F38" s="64">
        <f>IF(E38=0,0,E38/E40)</f>
        <v>0</v>
      </c>
      <c r="G38" s="65">
        <f>SUM(G9,G12,G15,G18,G21,G24,G27,G30,G33)</f>
        <v>0</v>
      </c>
      <c r="H38" s="66">
        <f>IF(G38=0,0,G38/G40)</f>
        <v>0</v>
      </c>
      <c r="I38" s="67">
        <f>SUM(C38,E38,G38)</f>
        <v>8</v>
      </c>
      <c r="J38" s="68">
        <f>IF(I38=0,0,I38/I40)</f>
        <v>0.53333333333333333</v>
      </c>
    </row>
    <row r="39" spans="1:10" ht="14.25" x14ac:dyDescent="0.25">
      <c r="A39" s="69" t="s">
        <v>25</v>
      </c>
      <c r="B39" s="70"/>
      <c r="C39" s="71">
        <f>SUM(C10,C13,C16,C19,C22,C25,C28,C31,C34)</f>
        <v>7</v>
      </c>
      <c r="D39" s="72">
        <f>IF(C39=0,0,C39/C40)</f>
        <v>0.46666666666666667</v>
      </c>
      <c r="E39" s="73">
        <f>SUM(E10,E13,E16,E19,E22,E25,E28,E31,E34)</f>
        <v>0</v>
      </c>
      <c r="F39" s="74">
        <f>IF(E39=0,0,E39/E40)</f>
        <v>0</v>
      </c>
      <c r="G39" s="75">
        <f>SUM(G10,G13,G16,G19,G22,G25,G28,G31,G34)</f>
        <v>0</v>
      </c>
      <c r="H39" s="76">
        <f>IF(G39=0,0,G39/G40)</f>
        <v>0</v>
      </c>
      <c r="I39" s="77">
        <f>SUM(C39,E39,G39)</f>
        <v>7</v>
      </c>
      <c r="J39" s="78">
        <f>IF(I39=0,0,I39/I40)</f>
        <v>0.46666666666666667</v>
      </c>
    </row>
    <row r="40" spans="1:10" ht="14.25" x14ac:dyDescent="0.25">
      <c r="A40" s="41" t="s">
        <v>26</v>
      </c>
      <c r="B40" s="132"/>
      <c r="C40" s="133">
        <f>SUM(C11,C14,C17,C20,C23,C26,C29,C32,C35)</f>
        <v>15</v>
      </c>
      <c r="D40" s="134">
        <f>SUM(D38:D39)</f>
        <v>1</v>
      </c>
      <c r="E40" s="135">
        <f>SUM(E11,E14,E17,E20,E23,E26,E29,E32,E35)</f>
        <v>0</v>
      </c>
      <c r="F40" s="136">
        <f>SUM(F38:F39)</f>
        <v>0</v>
      </c>
      <c r="G40" s="137">
        <f>SUM(G11,G14,G17,G20,G23,G26,G29,G32,G35)</f>
        <v>0</v>
      </c>
      <c r="H40" s="138">
        <f>SUM(H38:H39)</f>
        <v>0</v>
      </c>
      <c r="I40" s="139">
        <f>SUM(C40,E40,G40)</f>
        <v>15</v>
      </c>
      <c r="J40" s="140">
        <f>SUM(J38:J39)</f>
        <v>1</v>
      </c>
    </row>
    <row r="41" spans="1:10" ht="14.25" x14ac:dyDescent="0.25">
      <c r="A41" s="53"/>
      <c r="B41" s="54"/>
      <c r="C41" s="55"/>
      <c r="D41" s="56"/>
      <c r="E41" s="57"/>
      <c r="F41" s="58"/>
      <c r="G41" s="57"/>
      <c r="H41" s="58"/>
      <c r="I41" s="26"/>
    </row>
    <row r="42" spans="1:10" ht="14.25" x14ac:dyDescent="0.25">
      <c r="A42" s="53"/>
      <c r="B42" s="54"/>
      <c r="C42" s="55"/>
      <c r="D42" s="56"/>
      <c r="E42" s="57"/>
      <c r="F42" s="58"/>
      <c r="G42" s="57"/>
      <c r="H42" s="58"/>
      <c r="I42" s="26"/>
    </row>
    <row r="43" spans="1:10" ht="14.25" x14ac:dyDescent="0.25">
      <c r="A43" s="53"/>
      <c r="B43" s="54"/>
      <c r="C43" s="55"/>
      <c r="D43" s="56"/>
      <c r="E43" s="57"/>
      <c r="F43" s="58"/>
      <c r="G43" s="57"/>
      <c r="H43" s="58"/>
      <c r="I43" s="26"/>
    </row>
    <row r="44" spans="1:10" ht="14.25" x14ac:dyDescent="0.25">
      <c r="A44" s="53"/>
      <c r="B44" s="54"/>
      <c r="C44" s="55"/>
      <c r="D44" s="56"/>
      <c r="E44" s="57"/>
      <c r="F44" s="58"/>
      <c r="G44" s="57"/>
      <c r="H44" s="58"/>
      <c r="I44" s="26"/>
    </row>
    <row r="45" spans="1:10" ht="14.25" x14ac:dyDescent="0.25">
      <c r="A45" s="53"/>
      <c r="B45" s="54"/>
      <c r="C45" s="55"/>
      <c r="D45" s="56"/>
      <c r="E45" s="57"/>
      <c r="F45" s="58"/>
      <c r="G45" s="57"/>
      <c r="H45" s="58"/>
      <c r="I45" s="26"/>
    </row>
    <row r="46" spans="1:10" ht="14.25" x14ac:dyDescent="0.25">
      <c r="A46" s="53"/>
      <c r="B46" s="54"/>
      <c r="C46" s="55"/>
      <c r="D46" s="56"/>
      <c r="E46" s="57"/>
      <c r="F46" s="58"/>
      <c r="G46" s="57"/>
      <c r="H46" s="58"/>
      <c r="I46" s="26"/>
    </row>
    <row r="47" spans="1:10" ht="14.25" x14ac:dyDescent="0.25">
      <c r="A47" s="53"/>
      <c r="B47" s="54"/>
      <c r="C47" s="55"/>
      <c r="D47" s="56"/>
      <c r="E47" s="57"/>
      <c r="F47" s="58"/>
      <c r="G47" s="57"/>
      <c r="H47" s="58"/>
      <c r="I47" s="26"/>
    </row>
    <row r="48" spans="1:10" ht="14.25" x14ac:dyDescent="0.25">
      <c r="A48" s="53"/>
      <c r="B48" s="54"/>
      <c r="C48" s="55"/>
      <c r="D48" s="56"/>
      <c r="E48" s="57"/>
      <c r="F48" s="58"/>
      <c r="G48" s="57"/>
      <c r="H48" s="58"/>
      <c r="I48" s="26"/>
    </row>
    <row r="49" spans="1:12" ht="14.25" x14ac:dyDescent="0.25">
      <c r="A49" s="53"/>
      <c r="B49" s="54"/>
      <c r="C49" s="55"/>
      <c r="D49" s="56"/>
      <c r="E49" s="57"/>
      <c r="F49" s="58"/>
      <c r="G49" s="57"/>
      <c r="H49" s="58"/>
      <c r="I49" s="26"/>
    </row>
    <row r="50" spans="1:12" ht="14.25" x14ac:dyDescent="0.25">
      <c r="A50" s="53"/>
      <c r="B50" s="54"/>
      <c r="C50" s="55"/>
      <c r="D50" s="56"/>
      <c r="E50" s="57"/>
      <c r="F50" s="58"/>
      <c r="G50" s="57"/>
      <c r="H50" s="58"/>
      <c r="I50" s="26"/>
    </row>
    <row r="51" spans="1:12" ht="14.25" x14ac:dyDescent="0.25">
      <c r="A51" s="53"/>
      <c r="B51" s="54"/>
      <c r="C51" s="55"/>
      <c r="D51" s="56"/>
      <c r="E51" s="57"/>
      <c r="F51" s="58"/>
      <c r="G51" s="57"/>
      <c r="H51" s="58"/>
      <c r="I51" s="26"/>
    </row>
    <row r="52" spans="1:12" ht="14.25" x14ac:dyDescent="0.25">
      <c r="A52" s="53"/>
      <c r="B52" s="54"/>
      <c r="C52" s="55"/>
      <c r="D52" s="56"/>
      <c r="E52" s="57"/>
      <c r="F52" s="58"/>
      <c r="G52" s="57"/>
      <c r="H52" s="58"/>
      <c r="I52" s="26"/>
    </row>
    <row r="53" spans="1:12" ht="14.25" x14ac:dyDescent="0.25">
      <c r="A53" s="53"/>
      <c r="B53" s="54"/>
      <c r="C53" s="55"/>
      <c r="D53" s="56"/>
      <c r="E53" s="57"/>
      <c r="F53" s="58"/>
      <c r="G53" s="57"/>
      <c r="H53" s="58"/>
      <c r="I53" s="26"/>
    </row>
    <row r="54" spans="1:12" ht="20.25" x14ac:dyDescent="0.2">
      <c r="A54" s="213" t="str">
        <f>A1</f>
        <v>TESTES ANTENAS ANTIFURTO- LOJA XXXX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</row>
    <row r="55" spans="1:12" ht="14.25" x14ac:dyDescent="0.25">
      <c r="A55" s="22" t="str">
        <f>A2</f>
        <v>LOJA:</v>
      </c>
      <c r="G55" s="22"/>
      <c r="I55" s="22" t="str">
        <f>I2</f>
        <v>DATA: XX/XX/XXXX</v>
      </c>
    </row>
    <row r="56" spans="1:12" ht="14.25" x14ac:dyDescent="0.25">
      <c r="A56" s="22" t="str">
        <f>A3</f>
        <v>ENTRADA:</v>
      </c>
      <c r="B56" s="22"/>
    </row>
    <row r="57" spans="1:12" ht="14.25" x14ac:dyDescent="0.25">
      <c r="A57" s="160" t="str">
        <f>A4</f>
        <v xml:space="preserve">FORNECEDOR: </v>
      </c>
      <c r="B57" s="161"/>
      <c r="C57" s="162"/>
      <c r="D57" s="162"/>
      <c r="E57" s="162"/>
      <c r="F57" s="162"/>
      <c r="G57" s="162"/>
      <c r="H57" s="162"/>
      <c r="I57" s="162"/>
      <c r="J57" s="162"/>
      <c r="K57" s="162"/>
      <c r="L57" s="162"/>
    </row>
    <row r="58" spans="1:12" ht="14.25" x14ac:dyDescent="0.25">
      <c r="A58" s="53"/>
      <c r="B58" s="54"/>
      <c r="C58" s="55"/>
      <c r="D58" s="56"/>
      <c r="E58" s="57"/>
      <c r="F58" s="58"/>
      <c r="G58" s="57"/>
      <c r="H58" s="58"/>
      <c r="I58" s="26"/>
    </row>
    <row r="59" spans="1:12" ht="13.5" thickBot="1" x14ac:dyDescent="0.25">
      <c r="A59" s="237" t="s">
        <v>51</v>
      </c>
      <c r="B59" s="238"/>
    </row>
    <row r="60" spans="1:12" ht="15" thickBot="1" x14ac:dyDescent="0.3">
      <c r="A60" s="239"/>
      <c r="B60" s="240"/>
      <c r="C60" s="241" t="s">
        <v>0</v>
      </c>
      <c r="D60" s="241"/>
      <c r="E60" s="227" t="s">
        <v>12</v>
      </c>
      <c r="F60" s="227"/>
      <c r="G60" s="228" t="s">
        <v>13</v>
      </c>
      <c r="H60" s="229"/>
    </row>
    <row r="61" spans="1:12" ht="14.25" x14ac:dyDescent="0.25">
      <c r="A61" s="22" t="s">
        <v>18</v>
      </c>
      <c r="B61" s="24" t="s">
        <v>19</v>
      </c>
      <c r="C61" s="25" t="s">
        <v>20</v>
      </c>
      <c r="D61" s="25" t="s">
        <v>17</v>
      </c>
      <c r="E61" s="25" t="s">
        <v>20</v>
      </c>
      <c r="F61" s="25" t="s">
        <v>17</v>
      </c>
      <c r="G61" s="25" t="s">
        <v>20</v>
      </c>
      <c r="H61" s="25" t="s">
        <v>17</v>
      </c>
    </row>
    <row r="62" spans="1:12" x14ac:dyDescent="0.2">
      <c r="A62" s="230">
        <v>1</v>
      </c>
      <c r="B62" s="27" t="s">
        <v>16</v>
      </c>
      <c r="C62" s="28">
        <f>FOLHA_TESTE!E7</f>
        <v>0</v>
      </c>
      <c r="D62" s="29">
        <f>IF(C62=0,0,C62/C64)</f>
        <v>0</v>
      </c>
      <c r="E62" s="30">
        <f>FOLHA_TESTE!E20</f>
        <v>0</v>
      </c>
      <c r="F62" s="31">
        <f>IF(E62=0,0,E62/E64)</f>
        <v>0</v>
      </c>
      <c r="G62" s="32">
        <f>FOLHA_TESTE!E33</f>
        <v>0</v>
      </c>
      <c r="H62" s="33">
        <f>IF(G62=0,0,G62/G64)</f>
        <v>0</v>
      </c>
    </row>
    <row r="63" spans="1:12" x14ac:dyDescent="0.2">
      <c r="A63" s="230"/>
      <c r="B63" s="34" t="s">
        <v>15</v>
      </c>
      <c r="C63" s="35">
        <f>IF(C62=0,0,5-C62)</f>
        <v>0</v>
      </c>
      <c r="D63" s="36">
        <f>IF(C63=0,0,C63/C64)</f>
        <v>0</v>
      </c>
      <c r="E63" s="37">
        <f>IF(E62=0,0,5-E62)</f>
        <v>0</v>
      </c>
      <c r="F63" s="38">
        <f>IF(E63=0,0,E63/E64)</f>
        <v>0</v>
      </c>
      <c r="G63" s="39">
        <f>IF(G62=0,0,5-G62)</f>
        <v>0</v>
      </c>
      <c r="H63" s="40">
        <f>IF(F63=0,0,G63/G64)</f>
        <v>0</v>
      </c>
    </row>
    <row r="64" spans="1:12" ht="14.25" x14ac:dyDescent="0.25">
      <c r="A64" s="41"/>
      <c r="B64" s="42" t="s">
        <v>21</v>
      </c>
      <c r="C64" s="43">
        <f>SUM(C62:C63)</f>
        <v>0</v>
      </c>
      <c r="D64" s="44">
        <f>SUM(D62:D63)</f>
        <v>0</v>
      </c>
      <c r="E64" s="45">
        <f>SUM(E62:E63)</f>
        <v>0</v>
      </c>
      <c r="F64" s="47">
        <f t="shared" ref="F64" si="9">SUM(F62:F63)</f>
        <v>0</v>
      </c>
      <c r="G64" s="46">
        <f>SUM(G62:G63)</f>
        <v>0</v>
      </c>
      <c r="H64" s="47">
        <f>SUM(H62:H63)</f>
        <v>0</v>
      </c>
    </row>
    <row r="65" spans="1:8" x14ac:dyDescent="0.2">
      <c r="A65" s="230">
        <v>2</v>
      </c>
      <c r="B65" s="27" t="s">
        <v>16</v>
      </c>
      <c r="C65" s="28">
        <f>FOLHA_TESTE!E8</f>
        <v>0</v>
      </c>
      <c r="D65" s="29">
        <f>IF(C65=0,0,C65/C67)</f>
        <v>0</v>
      </c>
      <c r="E65" s="30">
        <f>FOLHA_TESTE!E21</f>
        <v>0</v>
      </c>
      <c r="F65" s="31">
        <f>IF(E65=0,0,E65/E67)</f>
        <v>0</v>
      </c>
      <c r="G65" s="48">
        <f>FOLHA_TESTE!E34</f>
        <v>0</v>
      </c>
      <c r="H65" s="33">
        <f>IF(G65=0,0,G65/G67)</f>
        <v>0</v>
      </c>
    </row>
    <row r="66" spans="1:8" x14ac:dyDescent="0.2">
      <c r="A66" s="230"/>
      <c r="B66" s="34" t="s">
        <v>15</v>
      </c>
      <c r="C66" s="35">
        <f>IF(C65=0,0,5-C65)</f>
        <v>0</v>
      </c>
      <c r="D66" s="36">
        <f>IF(C66=0,0,C66/C67)</f>
        <v>0</v>
      </c>
      <c r="E66" s="37">
        <f>IF(E65=0,0,5-E65)</f>
        <v>0</v>
      </c>
      <c r="F66" s="38">
        <f>IF(E66=0,0,E66/E67)</f>
        <v>0</v>
      </c>
      <c r="G66" s="39">
        <f>IF(G65=0,0,5-G65)</f>
        <v>0</v>
      </c>
      <c r="H66" s="40">
        <f>IF(F66=0,0,G66/G67)</f>
        <v>0</v>
      </c>
    </row>
    <row r="67" spans="1:8" ht="14.25" x14ac:dyDescent="0.25">
      <c r="A67" s="41"/>
      <c r="B67" s="42" t="s">
        <v>21</v>
      </c>
      <c r="C67" s="43">
        <f t="shared" ref="C67:H67" si="10">SUM(C65:C66)</f>
        <v>0</v>
      </c>
      <c r="D67" s="44">
        <f t="shared" si="10"/>
        <v>0</v>
      </c>
      <c r="E67" s="45">
        <f t="shared" si="10"/>
        <v>0</v>
      </c>
      <c r="F67" s="47">
        <f t="shared" si="10"/>
        <v>0</v>
      </c>
      <c r="G67" s="45">
        <f t="shared" si="10"/>
        <v>0</v>
      </c>
      <c r="H67" s="47">
        <f t="shared" si="10"/>
        <v>0</v>
      </c>
    </row>
    <row r="68" spans="1:8" x14ac:dyDescent="0.2">
      <c r="A68" s="230">
        <v>3</v>
      </c>
      <c r="B68" s="27" t="s">
        <v>16</v>
      </c>
      <c r="C68" s="28">
        <f>FOLHA_TESTE!E9</f>
        <v>0</v>
      </c>
      <c r="D68" s="29">
        <f>IF(C68=0,0,C68/C70)</f>
        <v>0</v>
      </c>
      <c r="E68" s="30">
        <f>FOLHA_TESTE!E22</f>
        <v>0</v>
      </c>
      <c r="F68" s="31">
        <f>IF(E68=0,0,E68/E70)</f>
        <v>0</v>
      </c>
      <c r="G68" s="48">
        <f>FOLHA_TESTE!E35</f>
        <v>0</v>
      </c>
      <c r="H68" s="33">
        <f>IF(G68=0,0,G68/G70)</f>
        <v>0</v>
      </c>
    </row>
    <row r="69" spans="1:8" x14ac:dyDescent="0.2">
      <c r="A69" s="230"/>
      <c r="B69" s="34" t="s">
        <v>15</v>
      </c>
      <c r="C69" s="35">
        <f>IF(C68=0,0,5-C68)</f>
        <v>0</v>
      </c>
      <c r="D69" s="36">
        <f>IF(C69=0,0,C69/C70)</f>
        <v>0</v>
      </c>
      <c r="E69" s="37">
        <f>IF(E68=0,0,5-E68)</f>
        <v>0</v>
      </c>
      <c r="F69" s="38">
        <f>IF(E69=0,0,E69/E70)</f>
        <v>0</v>
      </c>
      <c r="G69" s="39">
        <f>IF(G68=0,0,5-G68)</f>
        <v>0</v>
      </c>
      <c r="H69" s="40">
        <f>IF(F69=0,0,G69/G70)</f>
        <v>0</v>
      </c>
    </row>
    <row r="70" spans="1:8" ht="14.25" x14ac:dyDescent="0.25">
      <c r="A70" s="41"/>
      <c r="B70" s="42" t="s">
        <v>21</v>
      </c>
      <c r="C70" s="43">
        <f t="shared" ref="C70:H70" si="11">SUM(C68:C69)</f>
        <v>0</v>
      </c>
      <c r="D70" s="44">
        <f t="shared" si="11"/>
        <v>0</v>
      </c>
      <c r="E70" s="45">
        <f t="shared" si="11"/>
        <v>0</v>
      </c>
      <c r="F70" s="47">
        <f t="shared" si="11"/>
        <v>0</v>
      </c>
      <c r="G70" s="45">
        <f t="shared" si="11"/>
        <v>0</v>
      </c>
      <c r="H70" s="47">
        <f t="shared" si="11"/>
        <v>0</v>
      </c>
    </row>
    <row r="71" spans="1:8" x14ac:dyDescent="0.2">
      <c r="A71" s="230">
        <v>4</v>
      </c>
      <c r="B71" s="27" t="s">
        <v>16</v>
      </c>
      <c r="C71" s="28">
        <f>FOLHA_TESTE!E10</f>
        <v>0</v>
      </c>
      <c r="D71" s="29">
        <f>IF(C71=0,0,C71/C73)</f>
        <v>0</v>
      </c>
      <c r="E71" s="30">
        <f>FOLHA_TESTE!E23</f>
        <v>0</v>
      </c>
      <c r="F71" s="31">
        <f>IF(E71=0,0,E71/E73)</f>
        <v>0</v>
      </c>
      <c r="G71" s="48">
        <f>FOLHA_TESTE!E36</f>
        <v>0</v>
      </c>
      <c r="H71" s="33">
        <f>IF(G71=0,0,G71/G73)</f>
        <v>0</v>
      </c>
    </row>
    <row r="72" spans="1:8" x14ac:dyDescent="0.2">
      <c r="A72" s="230"/>
      <c r="B72" s="34" t="s">
        <v>15</v>
      </c>
      <c r="C72" s="35">
        <f>IF(C71=0,0,5-C71)</f>
        <v>0</v>
      </c>
      <c r="D72" s="36">
        <f>IF(C72=0,0,C72/C73)</f>
        <v>0</v>
      </c>
      <c r="E72" s="37">
        <f>IF(E71=0,0,5-E71)</f>
        <v>0</v>
      </c>
      <c r="F72" s="38">
        <f>IF(E72=0,0,E72/E73)</f>
        <v>0</v>
      </c>
      <c r="G72" s="39">
        <f>IF(G71=0,0,5-G71)</f>
        <v>0</v>
      </c>
      <c r="H72" s="40">
        <f>IF(F72=0,0,G72/G73)</f>
        <v>0</v>
      </c>
    </row>
    <row r="73" spans="1:8" ht="14.25" x14ac:dyDescent="0.25">
      <c r="A73" s="41"/>
      <c r="B73" s="42" t="s">
        <v>21</v>
      </c>
      <c r="C73" s="43">
        <f t="shared" ref="C73:H73" si="12">SUM(C71:C72)</f>
        <v>0</v>
      </c>
      <c r="D73" s="44">
        <f t="shared" si="12"/>
        <v>0</v>
      </c>
      <c r="E73" s="45">
        <f t="shared" si="12"/>
        <v>0</v>
      </c>
      <c r="F73" s="47">
        <f t="shared" si="12"/>
        <v>0</v>
      </c>
      <c r="G73" s="45">
        <f t="shared" si="12"/>
        <v>0</v>
      </c>
      <c r="H73" s="47">
        <f t="shared" si="12"/>
        <v>0</v>
      </c>
    </row>
    <row r="74" spans="1:8" x14ac:dyDescent="0.2">
      <c r="A74" s="230">
        <v>5</v>
      </c>
      <c r="B74" s="27" t="s">
        <v>16</v>
      </c>
      <c r="C74" s="28">
        <f>FOLHA_TESTE!E11</f>
        <v>0</v>
      </c>
      <c r="D74" s="29">
        <f>IF(C74=0,0,C74/C76)</f>
        <v>0</v>
      </c>
      <c r="E74" s="30">
        <f>FOLHA_TESTE!E24</f>
        <v>0</v>
      </c>
      <c r="F74" s="31">
        <f>IF(E74=0,0,E74/E76)</f>
        <v>0</v>
      </c>
      <c r="G74" s="48">
        <f>FOLHA_TESTE!E37</f>
        <v>0</v>
      </c>
      <c r="H74" s="33">
        <f>IF(G74=0,0,G74/G76)</f>
        <v>0</v>
      </c>
    </row>
    <row r="75" spans="1:8" x14ac:dyDescent="0.2">
      <c r="A75" s="230"/>
      <c r="B75" s="34" t="s">
        <v>15</v>
      </c>
      <c r="C75" s="35">
        <f>IF(C74=0,0,5-C74)</f>
        <v>0</v>
      </c>
      <c r="D75" s="36">
        <f>IF(C75=0,0,C75/C76)</f>
        <v>0</v>
      </c>
      <c r="E75" s="37">
        <f>IF(E74=0,0,5-E74)</f>
        <v>0</v>
      </c>
      <c r="F75" s="38">
        <f>IF(E75=0,0,E75/E76)</f>
        <v>0</v>
      </c>
      <c r="G75" s="39">
        <f>IF(G74=0,0,5-G74)</f>
        <v>0</v>
      </c>
      <c r="H75" s="40">
        <f>IF(F75=0,0,G75/G76)</f>
        <v>0</v>
      </c>
    </row>
    <row r="76" spans="1:8" ht="14.25" x14ac:dyDescent="0.25">
      <c r="A76" s="41"/>
      <c r="B76" s="42" t="s">
        <v>21</v>
      </c>
      <c r="C76" s="43">
        <f t="shared" ref="C76:H76" si="13">SUM(C74:C75)</f>
        <v>0</v>
      </c>
      <c r="D76" s="44">
        <f t="shared" si="13"/>
        <v>0</v>
      </c>
      <c r="E76" s="45">
        <f t="shared" si="13"/>
        <v>0</v>
      </c>
      <c r="F76" s="47">
        <f t="shared" si="13"/>
        <v>0</v>
      </c>
      <c r="G76" s="45">
        <f t="shared" si="13"/>
        <v>0</v>
      </c>
      <c r="H76" s="47">
        <f t="shared" si="13"/>
        <v>0</v>
      </c>
    </row>
    <row r="77" spans="1:8" x14ac:dyDescent="0.2">
      <c r="A77" s="230">
        <v>6</v>
      </c>
      <c r="B77" s="27" t="s">
        <v>16</v>
      </c>
      <c r="C77" s="28">
        <f>FOLHA_TESTE!E12</f>
        <v>0</v>
      </c>
      <c r="D77" s="29">
        <f>IF(C77=0,0,C77/C79)</f>
        <v>0</v>
      </c>
      <c r="E77" s="30">
        <f>FOLHA_TESTE!E25</f>
        <v>0</v>
      </c>
      <c r="F77" s="31">
        <f>IF(E77=0,0,E77/E79)</f>
        <v>0</v>
      </c>
      <c r="G77" s="48">
        <f>FOLHA_TESTE!E38</f>
        <v>0</v>
      </c>
      <c r="H77" s="33">
        <f>IF(G77=0,0,G77/G79)</f>
        <v>0</v>
      </c>
    </row>
    <row r="78" spans="1:8" x14ac:dyDescent="0.2">
      <c r="A78" s="230"/>
      <c r="B78" s="34" t="s">
        <v>15</v>
      </c>
      <c r="C78" s="35">
        <f>IF(C77=0,0,5-C77)</f>
        <v>0</v>
      </c>
      <c r="D78" s="36">
        <f>IF(C78=0,0,C78/C79)</f>
        <v>0</v>
      </c>
      <c r="E78" s="37">
        <f>IF(E77=0,0,5-E77)</f>
        <v>0</v>
      </c>
      <c r="F78" s="38">
        <f>IF(E78=0,0,E78/E79)</f>
        <v>0</v>
      </c>
      <c r="G78" s="39">
        <f>IF(G77=0,0,5-G77)</f>
        <v>0</v>
      </c>
      <c r="H78" s="40">
        <f>IF(F78=0,0,G78/G79)</f>
        <v>0</v>
      </c>
    </row>
    <row r="79" spans="1:8" ht="14.25" x14ac:dyDescent="0.25">
      <c r="A79" s="41"/>
      <c r="B79" s="42" t="s">
        <v>21</v>
      </c>
      <c r="C79" s="43">
        <f t="shared" ref="C79:H79" si="14">SUM(C77:C78)</f>
        <v>0</v>
      </c>
      <c r="D79" s="44">
        <f t="shared" si="14"/>
        <v>0</v>
      </c>
      <c r="E79" s="45">
        <f t="shared" si="14"/>
        <v>0</v>
      </c>
      <c r="F79" s="47">
        <f t="shared" si="14"/>
        <v>0</v>
      </c>
      <c r="G79" s="45">
        <f t="shared" si="14"/>
        <v>0</v>
      </c>
      <c r="H79" s="47">
        <f t="shared" si="14"/>
        <v>0</v>
      </c>
    </row>
    <row r="80" spans="1:8" x14ac:dyDescent="0.2">
      <c r="A80" s="230">
        <v>7</v>
      </c>
      <c r="B80" s="27" t="s">
        <v>16</v>
      </c>
      <c r="C80" s="28">
        <f>FOLHA_TESTE!E13</f>
        <v>0</v>
      </c>
      <c r="D80" s="29">
        <f>IF(C80=0,0,C80/C82)</f>
        <v>0</v>
      </c>
      <c r="E80" s="30">
        <f>FOLHA_TESTE!E26</f>
        <v>0</v>
      </c>
      <c r="F80" s="31">
        <f>IF(E80=0,0,E80/E82)</f>
        <v>0</v>
      </c>
      <c r="G80" s="48">
        <f>FOLHA_TESTE!E39</f>
        <v>0</v>
      </c>
      <c r="H80" s="33">
        <f>IF(G80=0,0,G80/G82)</f>
        <v>0</v>
      </c>
    </row>
    <row r="81" spans="1:10" x14ac:dyDescent="0.2">
      <c r="A81" s="230"/>
      <c r="B81" s="34" t="s">
        <v>15</v>
      </c>
      <c r="C81" s="35">
        <f>IF(C80=0,0,5-C80)</f>
        <v>0</v>
      </c>
      <c r="D81" s="36">
        <f>IF(C81=0,0,C81/C82)</f>
        <v>0</v>
      </c>
      <c r="E81" s="37">
        <f>IF(E80=0,0,5-E80)</f>
        <v>0</v>
      </c>
      <c r="F81" s="38">
        <f>IF(E81=0,0,E81/E82)</f>
        <v>0</v>
      </c>
      <c r="G81" s="39">
        <f>IF(G80=0,0,5-G80)</f>
        <v>0</v>
      </c>
      <c r="H81" s="40">
        <f>IF(F81=0,0,G81/G82)</f>
        <v>0</v>
      </c>
    </row>
    <row r="82" spans="1:10" ht="14.25" x14ac:dyDescent="0.25">
      <c r="A82" s="41"/>
      <c r="B82" s="42" t="s">
        <v>21</v>
      </c>
      <c r="C82" s="43">
        <f t="shared" ref="C82:H82" si="15">SUM(C80:C81)</f>
        <v>0</v>
      </c>
      <c r="D82" s="44">
        <f t="shared" si="15"/>
        <v>0</v>
      </c>
      <c r="E82" s="45">
        <f t="shared" si="15"/>
        <v>0</v>
      </c>
      <c r="F82" s="47">
        <f t="shared" si="15"/>
        <v>0</v>
      </c>
      <c r="G82" s="45">
        <f t="shared" si="15"/>
        <v>0</v>
      </c>
      <c r="H82" s="47">
        <f t="shared" si="15"/>
        <v>0</v>
      </c>
    </row>
    <row r="83" spans="1:10" x14ac:dyDescent="0.2">
      <c r="A83" s="230">
        <v>8</v>
      </c>
      <c r="B83" s="27" t="s">
        <v>16</v>
      </c>
      <c r="C83" s="28">
        <f>FOLHA_TESTE!E14</f>
        <v>0</v>
      </c>
      <c r="D83" s="29">
        <f>IF(C83=0,0,C83/C85)</f>
        <v>0</v>
      </c>
      <c r="E83" s="30">
        <f>FOLHA_TESTE!E27</f>
        <v>0</v>
      </c>
      <c r="F83" s="31">
        <f>IF(E83=0,0,E83/E85)</f>
        <v>0</v>
      </c>
      <c r="G83" s="48">
        <f>FOLHA_TESTE!E40</f>
        <v>0</v>
      </c>
      <c r="H83" s="33">
        <f>IF(G83=0,0,G83/G85)</f>
        <v>0</v>
      </c>
    </row>
    <row r="84" spans="1:10" x14ac:dyDescent="0.2">
      <c r="A84" s="230"/>
      <c r="B84" s="34" t="s">
        <v>15</v>
      </c>
      <c r="C84" s="35">
        <f>IF(C83=0,0,5-C83)</f>
        <v>0</v>
      </c>
      <c r="D84" s="36">
        <f>IF(C84=0,0,C84/C85)</f>
        <v>0</v>
      </c>
      <c r="E84" s="37">
        <f>IF(E83=0,0,5-E83)</f>
        <v>0</v>
      </c>
      <c r="F84" s="38">
        <f>IF(E84=0,0,E84/E85)</f>
        <v>0</v>
      </c>
      <c r="G84" s="39">
        <f>IF(G83=0,0,5-G83)</f>
        <v>0</v>
      </c>
      <c r="H84" s="40">
        <f>IF(F84=0,0,G84/G85)</f>
        <v>0</v>
      </c>
    </row>
    <row r="85" spans="1:10" ht="14.25" x14ac:dyDescent="0.25">
      <c r="A85" s="41"/>
      <c r="B85" s="42" t="s">
        <v>21</v>
      </c>
      <c r="C85" s="43">
        <f t="shared" ref="C85:H85" si="16">SUM(C83:C84)</f>
        <v>0</v>
      </c>
      <c r="D85" s="44">
        <f t="shared" si="16"/>
        <v>0</v>
      </c>
      <c r="E85" s="45">
        <f t="shared" si="16"/>
        <v>0</v>
      </c>
      <c r="F85" s="47">
        <f t="shared" si="16"/>
        <v>0</v>
      </c>
      <c r="G85" s="45">
        <f t="shared" si="16"/>
        <v>0</v>
      </c>
      <c r="H85" s="47">
        <f t="shared" si="16"/>
        <v>0</v>
      </c>
    </row>
    <row r="86" spans="1:10" x14ac:dyDescent="0.2">
      <c r="A86" s="230">
        <v>9</v>
      </c>
      <c r="B86" s="27" t="s">
        <v>16</v>
      </c>
      <c r="C86" s="28">
        <f>FOLHA_TESTE!E15</f>
        <v>0</v>
      </c>
      <c r="D86" s="29">
        <f>IF(C86=0,0,C86/C88)</f>
        <v>0</v>
      </c>
      <c r="E86" s="30">
        <f>FOLHA_TESTE!E28</f>
        <v>0</v>
      </c>
      <c r="F86" s="31">
        <f>IF(E86=0,0,E86/E88)</f>
        <v>0</v>
      </c>
      <c r="G86" s="48">
        <f>FOLHA_TESTE!E41</f>
        <v>0</v>
      </c>
      <c r="H86" s="33">
        <f>IF(G86=0,0,G86/G88)</f>
        <v>0</v>
      </c>
    </row>
    <row r="87" spans="1:10" x14ac:dyDescent="0.2">
      <c r="A87" s="230"/>
      <c r="B87" s="34" t="s">
        <v>15</v>
      </c>
      <c r="C87" s="35">
        <f>IF(C86=0,0,5-C86)</f>
        <v>0</v>
      </c>
      <c r="D87" s="36">
        <f>IF(C87=0,0,C87/C88)</f>
        <v>0</v>
      </c>
      <c r="E87" s="37">
        <f>IF(E86=0,0,5-E86)</f>
        <v>0</v>
      </c>
      <c r="F87" s="38">
        <f>IF(E87=0,0,E87/E88)</f>
        <v>0</v>
      </c>
      <c r="G87" s="39">
        <f>IF(G86=0,0,5-G86)</f>
        <v>0</v>
      </c>
      <c r="H87" s="40">
        <f>IF(F87=0,0,G87/G88)</f>
        <v>0</v>
      </c>
    </row>
    <row r="88" spans="1:10" ht="14.25" x14ac:dyDescent="0.25">
      <c r="A88" s="41"/>
      <c r="B88" s="42" t="s">
        <v>21</v>
      </c>
      <c r="C88" s="43">
        <f t="shared" ref="C88:H88" si="17">SUM(C86:C87)</f>
        <v>0</v>
      </c>
      <c r="D88" s="49">
        <f t="shared" si="17"/>
        <v>0</v>
      </c>
      <c r="E88" s="50">
        <f t="shared" si="17"/>
        <v>0</v>
      </c>
      <c r="F88" s="51">
        <f t="shared" si="17"/>
        <v>0</v>
      </c>
      <c r="G88" s="50">
        <f t="shared" si="17"/>
        <v>0</v>
      </c>
      <c r="H88" s="52">
        <f t="shared" si="17"/>
        <v>0</v>
      </c>
    </row>
    <row r="90" spans="1:10" ht="14.25" x14ac:dyDescent="0.25">
      <c r="A90" s="53" t="s">
        <v>23</v>
      </c>
      <c r="B90" s="54"/>
      <c r="C90" s="235" t="s">
        <v>0</v>
      </c>
      <c r="D90" s="236"/>
      <c r="E90" s="231" t="s">
        <v>12</v>
      </c>
      <c r="F90" s="232"/>
      <c r="G90" s="233" t="s">
        <v>13</v>
      </c>
      <c r="H90" s="234"/>
      <c r="I90" s="225" t="s">
        <v>42</v>
      </c>
      <c r="J90" s="226"/>
    </row>
    <row r="91" spans="1:10" ht="14.25" x14ac:dyDescent="0.25">
      <c r="A91" s="59" t="s">
        <v>24</v>
      </c>
      <c r="B91" s="60"/>
      <c r="C91" s="61">
        <f>SUM(C62,C65,C68,C71,C74,C77,C80,C83,C86)</f>
        <v>0</v>
      </c>
      <c r="D91" s="62">
        <f>IF(C91=0,0,C91/C93)</f>
        <v>0</v>
      </c>
      <c r="E91" s="63">
        <f>SUM(E62,E65,E68,E71,E74,E77,E80,E83,E86)</f>
        <v>0</v>
      </c>
      <c r="F91" s="64">
        <f>IF(E91=0,0,E91/E93)</f>
        <v>0</v>
      </c>
      <c r="G91" s="65">
        <f>SUM(G62,G65,G68,G71,G74,G77,G80,G83,G86)</f>
        <v>0</v>
      </c>
      <c r="H91" s="66">
        <f>IF(G91=0,0,G91/G93)</f>
        <v>0</v>
      </c>
      <c r="I91" s="67">
        <f>SUM(C91,E91,G91)</f>
        <v>0</v>
      </c>
      <c r="J91" s="68">
        <f>IF(I91=0,0,I91/I93)</f>
        <v>0</v>
      </c>
    </row>
    <row r="92" spans="1:10" ht="14.25" x14ac:dyDescent="0.25">
      <c r="A92" s="69" t="s">
        <v>25</v>
      </c>
      <c r="B92" s="70"/>
      <c r="C92" s="71">
        <f>SUM(C63,C66,C69,C72,C75,C78,C81,C84,C87)</f>
        <v>0</v>
      </c>
      <c r="D92" s="72">
        <f>IF(C92=0,0,C92/C93)</f>
        <v>0</v>
      </c>
      <c r="E92" s="73">
        <f>SUM(E63,E66,E69,E72,E75,E78,E81,E84,E87)</f>
        <v>0</v>
      </c>
      <c r="F92" s="74">
        <f>IF(E92=0,0,E92/E93)</f>
        <v>0</v>
      </c>
      <c r="G92" s="75">
        <f>SUM(G63,G66,G69,G72,G75,G78,G81,G84,G87)</f>
        <v>0</v>
      </c>
      <c r="H92" s="76">
        <f>IF(G92=0,0,G92/G93)</f>
        <v>0</v>
      </c>
      <c r="I92" s="77">
        <f>SUM(C92,E92,G92)</f>
        <v>0</v>
      </c>
      <c r="J92" s="78">
        <f>IF(I92=0,0,I92/I93)</f>
        <v>0</v>
      </c>
    </row>
    <row r="93" spans="1:10" ht="14.25" x14ac:dyDescent="0.25">
      <c r="A93" s="41" t="s">
        <v>26</v>
      </c>
      <c r="B93" s="132"/>
      <c r="C93" s="133">
        <f>SUM(C64,C67,C70,C73,C76,C79,C82,C85,C88)</f>
        <v>0</v>
      </c>
      <c r="D93" s="134">
        <f>SUM(D91:D92)</f>
        <v>0</v>
      </c>
      <c r="E93" s="135">
        <f>SUM(E64,E67,E70,E73,E76,E79,E82,E85,E88)</f>
        <v>0</v>
      </c>
      <c r="F93" s="136">
        <f>SUM(F91:F92)</f>
        <v>0</v>
      </c>
      <c r="G93" s="137">
        <f>SUM(G64,G67,G70,G73,G76,G79,G82,G85,G88)</f>
        <v>0</v>
      </c>
      <c r="H93" s="138">
        <f>SUM(H91:H92)</f>
        <v>0</v>
      </c>
      <c r="I93" s="139">
        <f>SUM(C93,E93,G93)</f>
        <v>0</v>
      </c>
      <c r="J93" s="140">
        <f>SUM(J91:J92)</f>
        <v>0</v>
      </c>
    </row>
    <row r="107" spans="1:12" ht="20.25" x14ac:dyDescent="0.2">
      <c r="A107" s="213" t="str">
        <f>A54</f>
        <v>TESTES ANTENAS ANTIFURTO- LOJA XXXX</v>
      </c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</row>
    <row r="108" spans="1:12" ht="14.25" x14ac:dyDescent="0.25">
      <c r="A108" s="22" t="str">
        <f>A55</f>
        <v>LOJA:</v>
      </c>
      <c r="G108" s="22"/>
      <c r="I108" s="22" t="str">
        <f>I55</f>
        <v>DATA: XX/XX/XXXX</v>
      </c>
    </row>
    <row r="109" spans="1:12" ht="14.25" x14ac:dyDescent="0.25">
      <c r="A109" s="22" t="str">
        <f>A56</f>
        <v>ENTRADA:</v>
      </c>
      <c r="B109" s="22"/>
    </row>
    <row r="110" spans="1:12" ht="14.25" x14ac:dyDescent="0.25">
      <c r="A110" s="160" t="str">
        <f>A57</f>
        <v xml:space="preserve">FORNECEDOR: </v>
      </c>
      <c r="B110" s="161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</row>
    <row r="111" spans="1:12" x14ac:dyDescent="0.2">
      <c r="A111" s="23"/>
      <c r="B111" s="23"/>
    </row>
    <row r="112" spans="1:12" ht="13.5" thickBot="1" x14ac:dyDescent="0.25">
      <c r="A112" s="237" t="s">
        <v>30</v>
      </c>
      <c r="B112" s="238"/>
    </row>
    <row r="113" spans="1:8" ht="15" thickBot="1" x14ac:dyDescent="0.3">
      <c r="A113" s="239"/>
      <c r="B113" s="240"/>
      <c r="C113" s="241" t="s">
        <v>0</v>
      </c>
      <c r="D113" s="241"/>
      <c r="E113" s="227" t="s">
        <v>12</v>
      </c>
      <c r="F113" s="227"/>
      <c r="G113" s="228" t="s">
        <v>13</v>
      </c>
      <c r="H113" s="229"/>
    </row>
    <row r="114" spans="1:8" ht="14.25" x14ac:dyDescent="0.25">
      <c r="A114" s="22" t="s">
        <v>18</v>
      </c>
      <c r="B114" s="24" t="s">
        <v>19</v>
      </c>
      <c r="C114" s="25" t="s">
        <v>20</v>
      </c>
      <c r="D114" s="25" t="s">
        <v>17</v>
      </c>
      <c r="E114" s="25" t="s">
        <v>20</v>
      </c>
      <c r="F114" s="25" t="s">
        <v>17</v>
      </c>
      <c r="G114" s="25"/>
      <c r="H114" s="26"/>
    </row>
    <row r="115" spans="1:8" x14ac:dyDescent="0.2">
      <c r="A115" s="230">
        <v>1</v>
      </c>
      <c r="B115" s="27" t="s">
        <v>16</v>
      </c>
      <c r="C115" s="28">
        <f>FOLHA_TESTE!H7</f>
        <v>0</v>
      </c>
      <c r="D115" s="29">
        <f>IF(C115=0,0,C115/C117)</f>
        <v>0</v>
      </c>
      <c r="E115" s="30">
        <f>FOLHA_TESTE!H20</f>
        <v>0</v>
      </c>
      <c r="F115" s="31">
        <f>IF(E115=0,0,E115/E117)</f>
        <v>0</v>
      </c>
      <c r="G115" s="32">
        <f>FOLHA_TESTE!H33</f>
        <v>0</v>
      </c>
      <c r="H115" s="33">
        <f>IF(G115=0,0,G115/G117)</f>
        <v>0</v>
      </c>
    </row>
    <row r="116" spans="1:8" x14ac:dyDescent="0.2">
      <c r="A116" s="230"/>
      <c r="B116" s="34" t="s">
        <v>15</v>
      </c>
      <c r="C116" s="35">
        <f>IF(C115=0,0,5-C115)</f>
        <v>0</v>
      </c>
      <c r="D116" s="36">
        <f>IF(C116=0,0,C116/C117)</f>
        <v>0</v>
      </c>
      <c r="E116" s="37">
        <f>IF(E115=0,0,5-E115)</f>
        <v>0</v>
      </c>
      <c r="F116" s="38">
        <f>IF(E116=0,0,E116/E117)</f>
        <v>0</v>
      </c>
      <c r="G116" s="39">
        <f>IF(G115=0,0,5-G115)</f>
        <v>0</v>
      </c>
      <c r="H116" s="40">
        <f>IF(F116=0,0,G116/G117)</f>
        <v>0</v>
      </c>
    </row>
    <row r="117" spans="1:8" ht="14.25" x14ac:dyDescent="0.25">
      <c r="A117" s="41"/>
      <c r="B117" s="42" t="s">
        <v>21</v>
      </c>
      <c r="C117" s="43">
        <f>SUM(C115:C116)</f>
        <v>0</v>
      </c>
      <c r="D117" s="44">
        <f>SUM(D115:D116)</f>
        <v>0</v>
      </c>
      <c r="E117" s="45">
        <f>SUM(E115:E116)</f>
        <v>0</v>
      </c>
      <c r="F117" s="47">
        <f t="shared" ref="F117" si="18">SUM(F115:F116)</f>
        <v>0</v>
      </c>
      <c r="G117" s="46">
        <f>SUM(G115:G116)</f>
        <v>0</v>
      </c>
      <c r="H117" s="47">
        <f>SUM(H115:H116)</f>
        <v>0</v>
      </c>
    </row>
    <row r="118" spans="1:8" x14ac:dyDescent="0.2">
      <c r="A118" s="230">
        <v>2</v>
      </c>
      <c r="B118" s="27" t="s">
        <v>16</v>
      </c>
      <c r="C118" s="28">
        <f>FOLHA_TESTE!H8</f>
        <v>0</v>
      </c>
      <c r="D118" s="29">
        <f>IF(C118=0,0,C118/C120)</f>
        <v>0</v>
      </c>
      <c r="E118" s="30">
        <f>FOLHA_TESTE!H21</f>
        <v>0</v>
      </c>
      <c r="F118" s="31">
        <f>IF(E118=0,0,E118/E120)</f>
        <v>0</v>
      </c>
      <c r="G118" s="48">
        <f>FOLHA_TESTE!H34</f>
        <v>0</v>
      </c>
      <c r="H118" s="33">
        <f>IF(G118=0,0,G118/G120)</f>
        <v>0</v>
      </c>
    </row>
    <row r="119" spans="1:8" x14ac:dyDescent="0.2">
      <c r="A119" s="230"/>
      <c r="B119" s="34" t="s">
        <v>15</v>
      </c>
      <c r="C119" s="35">
        <f>IF(C118=0,0,5-C118)</f>
        <v>0</v>
      </c>
      <c r="D119" s="36">
        <f>IF(C119=0,0,C119/C120)</f>
        <v>0</v>
      </c>
      <c r="E119" s="37">
        <f>IF(E118=0,0,5-E118)</f>
        <v>0</v>
      </c>
      <c r="F119" s="38">
        <f>IF(E119=0,0,E119/E120)</f>
        <v>0</v>
      </c>
      <c r="G119" s="39">
        <f>IF(G118=0,0,5-G118)</f>
        <v>0</v>
      </c>
      <c r="H119" s="40">
        <f>IF(F119=0,0,G119/G120)</f>
        <v>0</v>
      </c>
    </row>
    <row r="120" spans="1:8" ht="14.25" x14ac:dyDescent="0.25">
      <c r="A120" s="41"/>
      <c r="B120" s="42" t="s">
        <v>21</v>
      </c>
      <c r="C120" s="43">
        <f t="shared" ref="C120:H120" si="19">SUM(C118:C119)</f>
        <v>0</v>
      </c>
      <c r="D120" s="44">
        <f t="shared" si="19"/>
        <v>0</v>
      </c>
      <c r="E120" s="45">
        <f t="shared" si="19"/>
        <v>0</v>
      </c>
      <c r="F120" s="47">
        <f t="shared" si="19"/>
        <v>0</v>
      </c>
      <c r="G120" s="45">
        <f t="shared" si="19"/>
        <v>0</v>
      </c>
      <c r="H120" s="47">
        <f t="shared" si="19"/>
        <v>0</v>
      </c>
    </row>
    <row r="121" spans="1:8" x14ac:dyDescent="0.2">
      <c r="A121" s="230">
        <v>3</v>
      </c>
      <c r="B121" s="27" t="s">
        <v>16</v>
      </c>
      <c r="C121" s="28">
        <f>FOLHA_TESTE!H9</f>
        <v>0</v>
      </c>
      <c r="D121" s="29">
        <f>IF(C121=0,0,C121/C123)</f>
        <v>0</v>
      </c>
      <c r="E121" s="30">
        <f>FOLHA_TESTE!H22</f>
        <v>0</v>
      </c>
      <c r="F121" s="31">
        <f>IF(E121=0,0,E121/E123)</f>
        <v>0</v>
      </c>
      <c r="G121" s="48">
        <f>FOLHA_TESTE!H35</f>
        <v>0</v>
      </c>
      <c r="H121" s="33">
        <f>IF(G121=0,0,G121/G123)</f>
        <v>0</v>
      </c>
    </row>
    <row r="122" spans="1:8" x14ac:dyDescent="0.2">
      <c r="A122" s="230"/>
      <c r="B122" s="34" t="s">
        <v>15</v>
      </c>
      <c r="C122" s="35">
        <f>IF(C121=0,0,5-C121)</f>
        <v>0</v>
      </c>
      <c r="D122" s="36">
        <f>IF(C122=0,0,C122/C123)</f>
        <v>0</v>
      </c>
      <c r="E122" s="37">
        <f>IF(E121=0,0,5-E121)</f>
        <v>0</v>
      </c>
      <c r="F122" s="38">
        <f>IF(E122=0,0,E122/E123)</f>
        <v>0</v>
      </c>
      <c r="G122" s="39">
        <f>IF(G121=0,0,5-G121)</f>
        <v>0</v>
      </c>
      <c r="H122" s="40">
        <f>IF(F122=0,0,G122/G123)</f>
        <v>0</v>
      </c>
    </row>
    <row r="123" spans="1:8" ht="14.25" x14ac:dyDescent="0.25">
      <c r="A123" s="41"/>
      <c r="B123" s="42" t="s">
        <v>21</v>
      </c>
      <c r="C123" s="43">
        <f t="shared" ref="C123:H123" si="20">SUM(C121:C122)</f>
        <v>0</v>
      </c>
      <c r="D123" s="44">
        <f t="shared" si="20"/>
        <v>0</v>
      </c>
      <c r="E123" s="45">
        <f t="shared" si="20"/>
        <v>0</v>
      </c>
      <c r="F123" s="47">
        <f t="shared" si="20"/>
        <v>0</v>
      </c>
      <c r="G123" s="45">
        <f t="shared" si="20"/>
        <v>0</v>
      </c>
      <c r="H123" s="47">
        <f t="shared" si="20"/>
        <v>0</v>
      </c>
    </row>
    <row r="124" spans="1:8" x14ac:dyDescent="0.2">
      <c r="A124" s="230">
        <v>4</v>
      </c>
      <c r="B124" s="27" t="s">
        <v>16</v>
      </c>
      <c r="C124" s="28">
        <f>FOLHA_TESTE!H10</f>
        <v>0</v>
      </c>
      <c r="D124" s="29">
        <f>IF(C124=0,0,C124/C126)</f>
        <v>0</v>
      </c>
      <c r="E124" s="30">
        <f>FOLHA_TESTE!H23</f>
        <v>0</v>
      </c>
      <c r="F124" s="31">
        <f>IF(E124=0,0,E124/E126)</f>
        <v>0</v>
      </c>
      <c r="G124" s="48">
        <f>FOLHA_TESTE!H36</f>
        <v>0</v>
      </c>
      <c r="H124" s="33">
        <f>IF(G124=0,0,G124/G126)</f>
        <v>0</v>
      </c>
    </row>
    <row r="125" spans="1:8" x14ac:dyDescent="0.2">
      <c r="A125" s="230"/>
      <c r="B125" s="34" t="s">
        <v>15</v>
      </c>
      <c r="C125" s="35">
        <f>IF(C124=0,0,5-C124)</f>
        <v>0</v>
      </c>
      <c r="D125" s="36">
        <f>IF(C125=0,0,C125/C126)</f>
        <v>0</v>
      </c>
      <c r="E125" s="37">
        <f>IF(E124=0,0,5-E124)</f>
        <v>0</v>
      </c>
      <c r="F125" s="38">
        <f>IF(E125=0,0,E125/E126)</f>
        <v>0</v>
      </c>
      <c r="G125" s="39">
        <f>IF(G124=0,0,5-G124)</f>
        <v>0</v>
      </c>
      <c r="H125" s="40">
        <f>IF(F125=0,0,G125/G126)</f>
        <v>0</v>
      </c>
    </row>
    <row r="126" spans="1:8" ht="14.25" x14ac:dyDescent="0.25">
      <c r="A126" s="41"/>
      <c r="B126" s="42" t="s">
        <v>21</v>
      </c>
      <c r="C126" s="43">
        <f t="shared" ref="C126:H126" si="21">SUM(C124:C125)</f>
        <v>0</v>
      </c>
      <c r="D126" s="44">
        <f t="shared" si="21"/>
        <v>0</v>
      </c>
      <c r="E126" s="45">
        <f t="shared" si="21"/>
        <v>0</v>
      </c>
      <c r="F126" s="47">
        <f t="shared" si="21"/>
        <v>0</v>
      </c>
      <c r="G126" s="45">
        <f t="shared" si="21"/>
        <v>0</v>
      </c>
      <c r="H126" s="47">
        <f t="shared" si="21"/>
        <v>0</v>
      </c>
    </row>
    <row r="127" spans="1:8" x14ac:dyDescent="0.2">
      <c r="A127" s="230">
        <v>5</v>
      </c>
      <c r="B127" s="27" t="s">
        <v>16</v>
      </c>
      <c r="C127" s="28">
        <f>FOLHA_TESTE!H11</f>
        <v>0</v>
      </c>
      <c r="D127" s="29">
        <f>IF(C127=0,0,C127/C129)</f>
        <v>0</v>
      </c>
      <c r="E127" s="30">
        <f>FOLHA_TESTE!H24</f>
        <v>0</v>
      </c>
      <c r="F127" s="31">
        <f>IF(E127=0,0,E127/E129)</f>
        <v>0</v>
      </c>
      <c r="G127" s="48">
        <f>FOLHA_TESTE!H37</f>
        <v>0</v>
      </c>
      <c r="H127" s="33">
        <f>IF(G127=0,0,G127/G129)</f>
        <v>0</v>
      </c>
    </row>
    <row r="128" spans="1:8" x14ac:dyDescent="0.2">
      <c r="A128" s="230"/>
      <c r="B128" s="34" t="s">
        <v>15</v>
      </c>
      <c r="C128" s="35">
        <f>IF(C127=0,0,5-C127)</f>
        <v>0</v>
      </c>
      <c r="D128" s="36">
        <f>IF(C128=0,0,C128/C129)</f>
        <v>0</v>
      </c>
      <c r="E128" s="37">
        <f>IF(E127=0,0,5-E127)</f>
        <v>0</v>
      </c>
      <c r="F128" s="38">
        <f>IF(E128=0,0,E128/E129)</f>
        <v>0</v>
      </c>
      <c r="G128" s="39">
        <f>IF(G127=0,0,5-G127)</f>
        <v>0</v>
      </c>
      <c r="H128" s="40">
        <f>IF(F128=0,0,G128/G129)</f>
        <v>0</v>
      </c>
    </row>
    <row r="129" spans="1:10" ht="14.25" x14ac:dyDescent="0.25">
      <c r="A129" s="41"/>
      <c r="B129" s="42" t="s">
        <v>21</v>
      </c>
      <c r="C129" s="43">
        <f t="shared" ref="C129:H129" si="22">SUM(C127:C128)</f>
        <v>0</v>
      </c>
      <c r="D129" s="44">
        <f t="shared" si="22"/>
        <v>0</v>
      </c>
      <c r="E129" s="45">
        <f t="shared" si="22"/>
        <v>0</v>
      </c>
      <c r="F129" s="47">
        <f t="shared" si="22"/>
        <v>0</v>
      </c>
      <c r="G129" s="45">
        <f t="shared" si="22"/>
        <v>0</v>
      </c>
      <c r="H129" s="47">
        <f t="shared" si="22"/>
        <v>0</v>
      </c>
    </row>
    <row r="130" spans="1:10" x14ac:dyDescent="0.2">
      <c r="A130" s="230">
        <v>6</v>
      </c>
      <c r="B130" s="27" t="s">
        <v>16</v>
      </c>
      <c r="C130" s="28">
        <f>FOLHA_TESTE!H12</f>
        <v>0</v>
      </c>
      <c r="D130" s="29">
        <f>IF(C130=0,0,C130/C132)</f>
        <v>0</v>
      </c>
      <c r="E130" s="30">
        <f>FOLHA_TESTE!H25</f>
        <v>0</v>
      </c>
      <c r="F130" s="31">
        <f>IF(E130=0,0,E130/E132)</f>
        <v>0</v>
      </c>
      <c r="G130" s="48">
        <f>FOLHA_TESTE!H38</f>
        <v>0</v>
      </c>
      <c r="H130" s="33">
        <f>IF(G130=0,0,G130/G132)</f>
        <v>0</v>
      </c>
    </row>
    <row r="131" spans="1:10" x14ac:dyDescent="0.2">
      <c r="A131" s="230"/>
      <c r="B131" s="34" t="s">
        <v>15</v>
      </c>
      <c r="C131" s="35">
        <f>IF(C130=0,0,5-C130)</f>
        <v>0</v>
      </c>
      <c r="D131" s="36">
        <f>IF(C131=0,0,C131/C132)</f>
        <v>0</v>
      </c>
      <c r="E131" s="37">
        <f>IF(E130=0,0,5-E130)</f>
        <v>0</v>
      </c>
      <c r="F131" s="38">
        <f>IF(E131=0,0,E131/E132)</f>
        <v>0</v>
      </c>
      <c r="G131" s="39">
        <f>IF(G130=0,0,5-G130)</f>
        <v>0</v>
      </c>
      <c r="H131" s="40">
        <f>IF(F131=0,0,G131/G132)</f>
        <v>0</v>
      </c>
    </row>
    <row r="132" spans="1:10" ht="14.25" x14ac:dyDescent="0.25">
      <c r="A132" s="41"/>
      <c r="B132" s="42" t="s">
        <v>21</v>
      </c>
      <c r="C132" s="43">
        <f t="shared" ref="C132:H132" si="23">SUM(C130:C131)</f>
        <v>0</v>
      </c>
      <c r="D132" s="44">
        <f t="shared" si="23"/>
        <v>0</v>
      </c>
      <c r="E132" s="45">
        <f t="shared" si="23"/>
        <v>0</v>
      </c>
      <c r="F132" s="47">
        <f t="shared" si="23"/>
        <v>0</v>
      </c>
      <c r="G132" s="45">
        <f t="shared" si="23"/>
        <v>0</v>
      </c>
      <c r="H132" s="47">
        <f t="shared" si="23"/>
        <v>0</v>
      </c>
    </row>
    <row r="133" spans="1:10" x14ac:dyDescent="0.2">
      <c r="A133" s="230">
        <v>7</v>
      </c>
      <c r="B133" s="27" t="s">
        <v>16</v>
      </c>
      <c r="C133" s="28">
        <f>FOLHA_TESTE!H13</f>
        <v>0</v>
      </c>
      <c r="D133" s="29">
        <f>IF(C133=0,0,C133/C135)</f>
        <v>0</v>
      </c>
      <c r="E133" s="30">
        <f>FOLHA_TESTE!H26</f>
        <v>0</v>
      </c>
      <c r="F133" s="31">
        <f>IF(E133=0,0,E133/E135)</f>
        <v>0</v>
      </c>
      <c r="G133" s="48">
        <f>FOLHA_TESTE!H39</f>
        <v>0</v>
      </c>
      <c r="H133" s="33">
        <f>IF(G133=0,0,G133/G135)</f>
        <v>0</v>
      </c>
    </row>
    <row r="134" spans="1:10" x14ac:dyDescent="0.2">
      <c r="A134" s="230"/>
      <c r="B134" s="34" t="s">
        <v>15</v>
      </c>
      <c r="C134" s="35">
        <f>IF(C133=0,0,5-C133)</f>
        <v>0</v>
      </c>
      <c r="D134" s="36">
        <f>IF(C134=0,0,C134/C135)</f>
        <v>0</v>
      </c>
      <c r="E134" s="37">
        <f>IF(E133=0,0,5-E133)</f>
        <v>0</v>
      </c>
      <c r="F134" s="38">
        <f>IF(E134=0,0,E134/E135)</f>
        <v>0</v>
      </c>
      <c r="G134" s="39">
        <f>IF(G133=0,0,5-G133)</f>
        <v>0</v>
      </c>
      <c r="H134" s="40">
        <f>IF(F134=0,0,G134/G135)</f>
        <v>0</v>
      </c>
    </row>
    <row r="135" spans="1:10" ht="14.25" x14ac:dyDescent="0.25">
      <c r="A135" s="41"/>
      <c r="B135" s="42" t="s">
        <v>21</v>
      </c>
      <c r="C135" s="43">
        <f t="shared" ref="C135:H135" si="24">SUM(C133:C134)</f>
        <v>0</v>
      </c>
      <c r="D135" s="44">
        <f t="shared" si="24"/>
        <v>0</v>
      </c>
      <c r="E135" s="45">
        <f t="shared" si="24"/>
        <v>0</v>
      </c>
      <c r="F135" s="47">
        <f t="shared" si="24"/>
        <v>0</v>
      </c>
      <c r="G135" s="45">
        <f t="shared" si="24"/>
        <v>0</v>
      </c>
      <c r="H135" s="47">
        <f t="shared" si="24"/>
        <v>0</v>
      </c>
    </row>
    <row r="136" spans="1:10" x14ac:dyDescent="0.2">
      <c r="A136" s="230">
        <v>8</v>
      </c>
      <c r="B136" s="27" t="s">
        <v>16</v>
      </c>
      <c r="C136" s="28">
        <f>FOLHA_TESTE!H14</f>
        <v>0</v>
      </c>
      <c r="D136" s="29">
        <f>IF(C136=0,0,C136/C138)</f>
        <v>0</v>
      </c>
      <c r="E136" s="30">
        <f>FOLHA_TESTE!H27</f>
        <v>0</v>
      </c>
      <c r="F136" s="31">
        <f>IF(E136=0,0,E136/E138)</f>
        <v>0</v>
      </c>
      <c r="G136" s="48">
        <f>FOLHA_TESTE!H40</f>
        <v>0</v>
      </c>
      <c r="H136" s="33">
        <f>IF(G136=0,0,G136/G138)</f>
        <v>0</v>
      </c>
    </row>
    <row r="137" spans="1:10" x14ac:dyDescent="0.2">
      <c r="A137" s="230"/>
      <c r="B137" s="34" t="s">
        <v>15</v>
      </c>
      <c r="C137" s="35">
        <f>IF(C136=0,0,5-C136)</f>
        <v>0</v>
      </c>
      <c r="D137" s="36">
        <f>IF(C137=0,0,C137/C138)</f>
        <v>0</v>
      </c>
      <c r="E137" s="37">
        <f>IF(E136=0,0,5-E136)</f>
        <v>0</v>
      </c>
      <c r="F137" s="38">
        <f>IF(E137=0,0,E137/E138)</f>
        <v>0</v>
      </c>
      <c r="G137" s="39">
        <f>IF(G136=0,0,5-G136)</f>
        <v>0</v>
      </c>
      <c r="H137" s="40">
        <f>IF(F137=0,0,G137/G138)</f>
        <v>0</v>
      </c>
    </row>
    <row r="138" spans="1:10" ht="14.25" x14ac:dyDescent="0.25">
      <c r="A138" s="41"/>
      <c r="B138" s="42" t="s">
        <v>21</v>
      </c>
      <c r="C138" s="43">
        <f t="shared" ref="C138:H138" si="25">SUM(C136:C137)</f>
        <v>0</v>
      </c>
      <c r="D138" s="44">
        <f t="shared" si="25"/>
        <v>0</v>
      </c>
      <c r="E138" s="45">
        <f t="shared" si="25"/>
        <v>0</v>
      </c>
      <c r="F138" s="47">
        <f t="shared" si="25"/>
        <v>0</v>
      </c>
      <c r="G138" s="45">
        <f t="shared" si="25"/>
        <v>0</v>
      </c>
      <c r="H138" s="47">
        <f t="shared" si="25"/>
        <v>0</v>
      </c>
    </row>
    <row r="139" spans="1:10" x14ac:dyDescent="0.2">
      <c r="A139" s="230">
        <v>9</v>
      </c>
      <c r="B139" s="27" t="s">
        <v>16</v>
      </c>
      <c r="C139" s="28">
        <f>FOLHA_TESTE!H15</f>
        <v>0</v>
      </c>
      <c r="D139" s="29">
        <f>IF(C139=0,0,C139/C141)</f>
        <v>0</v>
      </c>
      <c r="E139" s="30">
        <f>FOLHA_TESTE!H28</f>
        <v>0</v>
      </c>
      <c r="F139" s="31">
        <f>IF(E139=0,0,E139/E141)</f>
        <v>0</v>
      </c>
      <c r="G139" s="48">
        <f>FOLHA_TESTE!H41</f>
        <v>0</v>
      </c>
      <c r="H139" s="33">
        <f>IF(G139=0,0,G139/G141)</f>
        <v>0</v>
      </c>
    </row>
    <row r="140" spans="1:10" x14ac:dyDescent="0.2">
      <c r="A140" s="230"/>
      <c r="B140" s="34" t="s">
        <v>15</v>
      </c>
      <c r="C140" s="35">
        <f>IF(C139=0,0,5-C139)</f>
        <v>0</v>
      </c>
      <c r="D140" s="36">
        <f>IF(C140=0,0,C140/C141)</f>
        <v>0</v>
      </c>
      <c r="E140" s="37">
        <f>IF(E139=0,0,5-E139)</f>
        <v>0</v>
      </c>
      <c r="F140" s="38">
        <f>IF(E140=0,0,E140/E141)</f>
        <v>0</v>
      </c>
      <c r="G140" s="39">
        <f>IF(G139=0,0,5-G139)</f>
        <v>0</v>
      </c>
      <c r="H140" s="40">
        <f>IF(F140=0,0,G140/G141)</f>
        <v>0</v>
      </c>
    </row>
    <row r="141" spans="1:10" ht="14.25" x14ac:dyDescent="0.25">
      <c r="A141" s="41"/>
      <c r="B141" s="42" t="s">
        <v>21</v>
      </c>
      <c r="C141" s="43">
        <f t="shared" ref="C141:H141" si="26">SUM(C139:C140)</f>
        <v>0</v>
      </c>
      <c r="D141" s="49">
        <f t="shared" si="26"/>
        <v>0</v>
      </c>
      <c r="E141" s="50">
        <f t="shared" si="26"/>
        <v>0</v>
      </c>
      <c r="F141" s="51">
        <f t="shared" si="26"/>
        <v>0</v>
      </c>
      <c r="G141" s="50">
        <f t="shared" si="26"/>
        <v>0</v>
      </c>
      <c r="H141" s="52">
        <f t="shared" si="26"/>
        <v>0</v>
      </c>
    </row>
    <row r="143" spans="1:10" ht="14.25" x14ac:dyDescent="0.25">
      <c r="A143" s="53" t="s">
        <v>23</v>
      </c>
      <c r="B143" s="54"/>
      <c r="C143" s="235" t="s">
        <v>0</v>
      </c>
      <c r="D143" s="236"/>
      <c r="E143" s="231" t="s">
        <v>12</v>
      </c>
      <c r="F143" s="232"/>
      <c r="G143" s="233" t="s">
        <v>13</v>
      </c>
      <c r="H143" s="234"/>
      <c r="I143" s="225" t="s">
        <v>42</v>
      </c>
      <c r="J143" s="226"/>
    </row>
    <row r="144" spans="1:10" ht="14.25" x14ac:dyDescent="0.25">
      <c r="A144" s="59" t="s">
        <v>24</v>
      </c>
      <c r="B144" s="60"/>
      <c r="C144" s="61">
        <f>SUM(C115,C118,C121,C124,C127,C130,C133,C136,C139)</f>
        <v>0</v>
      </c>
      <c r="D144" s="62">
        <f>IF(C144=0,0,C144/C146)</f>
        <v>0</v>
      </c>
      <c r="E144" s="63">
        <f>SUM(E115,E118,E121,E124,E127,E130,E133,E136,E139)</f>
        <v>0</v>
      </c>
      <c r="F144" s="64">
        <f>IF(E144=0,0,E144/E146)</f>
        <v>0</v>
      </c>
      <c r="G144" s="65">
        <f>SUM(G115,G118,G121,G124,G127,G130,G133,G136,G139)</f>
        <v>0</v>
      </c>
      <c r="H144" s="66">
        <f>IF(G144=0,0,G144/G146)</f>
        <v>0</v>
      </c>
      <c r="I144" s="67">
        <f>SUM(C144,E144,G144)</f>
        <v>0</v>
      </c>
      <c r="J144" s="68">
        <f>IF(I144=0,0,I144/I146)</f>
        <v>0</v>
      </c>
    </row>
    <row r="145" spans="1:12" ht="14.25" x14ac:dyDescent="0.25">
      <c r="A145" s="69" t="s">
        <v>25</v>
      </c>
      <c r="B145" s="70"/>
      <c r="C145" s="71">
        <f>SUM(C116,C119,C122,C125,C128,C131,C134,C137,C140)</f>
        <v>0</v>
      </c>
      <c r="D145" s="72">
        <f>IF(C145=0,0,C145/C146)</f>
        <v>0</v>
      </c>
      <c r="E145" s="73">
        <f>SUM(E116,E119,E122,E125,E128,E131,E134,E137,E140)</f>
        <v>0</v>
      </c>
      <c r="F145" s="74">
        <f>IF(E145=0,0,E145/E146)</f>
        <v>0</v>
      </c>
      <c r="G145" s="75">
        <f>SUM(G116,G119,G122,G125,G128,G131,G134,G137,G140)</f>
        <v>0</v>
      </c>
      <c r="H145" s="76">
        <f>IF(G145=0,0,G145/G146)</f>
        <v>0</v>
      </c>
      <c r="I145" s="77">
        <f>SUM(C145,E145,G145)</f>
        <v>0</v>
      </c>
      <c r="J145" s="78">
        <f>IF(I145=0,0,I145/I146)</f>
        <v>0</v>
      </c>
    </row>
    <row r="146" spans="1:12" ht="14.25" x14ac:dyDescent="0.25">
      <c r="A146" s="41" t="s">
        <v>26</v>
      </c>
      <c r="B146" s="132"/>
      <c r="C146" s="133">
        <f>SUM(C117,C120,C123,C126,C129,C132,C135,C138,C141)</f>
        <v>0</v>
      </c>
      <c r="D146" s="134">
        <f>SUM(D144:D145)</f>
        <v>0</v>
      </c>
      <c r="E146" s="135">
        <f>SUM(E117,E120,E123,E126,E129,E132,E135,E138,E141)</f>
        <v>0</v>
      </c>
      <c r="F146" s="136">
        <f>SUM(F144:F145)</f>
        <v>0</v>
      </c>
      <c r="G146" s="137">
        <f>SUM(G117,G120,G123,G126,G129,G132,G135,G138,G141)</f>
        <v>0</v>
      </c>
      <c r="H146" s="138">
        <f>SUM(H144:H145)</f>
        <v>0</v>
      </c>
      <c r="I146" s="139">
        <f>SUM(C146,E146,G146)</f>
        <v>0</v>
      </c>
      <c r="J146" s="140">
        <f>SUM(J144:J145)</f>
        <v>0</v>
      </c>
    </row>
    <row r="160" spans="1:12" ht="20.25" x14ac:dyDescent="0.2">
      <c r="A160" s="213" t="str">
        <f>A107</f>
        <v>TESTES ANTENAS ANTIFURTO- LOJA XXXX</v>
      </c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</row>
    <row r="161" spans="1:12" ht="14.25" x14ac:dyDescent="0.25">
      <c r="A161" s="22" t="str">
        <f>A108</f>
        <v>LOJA:</v>
      </c>
      <c r="G161" s="22"/>
      <c r="I161" s="22" t="str">
        <f>I108</f>
        <v>DATA: XX/XX/XXXX</v>
      </c>
    </row>
    <row r="162" spans="1:12" ht="14.25" x14ac:dyDescent="0.25">
      <c r="A162" s="22" t="str">
        <f>A109</f>
        <v>ENTRADA:</v>
      </c>
      <c r="B162" s="22"/>
    </row>
    <row r="163" spans="1:12" ht="14.25" x14ac:dyDescent="0.25">
      <c r="A163" s="160" t="str">
        <f>A110</f>
        <v xml:space="preserve">FORNECEDOR: </v>
      </c>
      <c r="B163" s="161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</row>
    <row r="164" spans="1:12" x14ac:dyDescent="0.2">
      <c r="A164" s="23"/>
      <c r="B164" s="23"/>
    </row>
    <row r="165" spans="1:12" ht="13.5" thickBot="1" x14ac:dyDescent="0.25">
      <c r="A165" s="237" t="s">
        <v>22</v>
      </c>
      <c r="B165" s="238"/>
    </row>
    <row r="166" spans="1:12" ht="15" thickBot="1" x14ac:dyDescent="0.3">
      <c r="A166" s="239"/>
      <c r="B166" s="240"/>
      <c r="C166" s="241" t="s">
        <v>0</v>
      </c>
      <c r="D166" s="241"/>
      <c r="E166" s="227" t="s">
        <v>12</v>
      </c>
      <c r="F166" s="227"/>
      <c r="G166" s="228" t="s">
        <v>13</v>
      </c>
      <c r="H166" s="229"/>
    </row>
    <row r="167" spans="1:12" ht="14.25" x14ac:dyDescent="0.25">
      <c r="A167" s="22" t="s">
        <v>18</v>
      </c>
      <c r="B167" s="24" t="s">
        <v>19</v>
      </c>
      <c r="C167" s="25" t="s">
        <v>20</v>
      </c>
      <c r="D167" s="25" t="s">
        <v>17</v>
      </c>
      <c r="E167" s="25" t="s">
        <v>20</v>
      </c>
      <c r="F167" s="25" t="s">
        <v>17</v>
      </c>
      <c r="G167" s="25"/>
      <c r="H167" s="26"/>
    </row>
    <row r="168" spans="1:12" x14ac:dyDescent="0.2">
      <c r="A168" s="230">
        <v>1</v>
      </c>
      <c r="B168" s="27" t="s">
        <v>16</v>
      </c>
      <c r="C168" s="28">
        <f>FOLHA_TESTE!B59</f>
        <v>4</v>
      </c>
      <c r="D168" s="29">
        <f>IF(C168=0,0,C168/C170)</f>
        <v>0.8</v>
      </c>
      <c r="E168" s="30">
        <f>FOLHA_TESTE!B72</f>
        <v>3</v>
      </c>
      <c r="F168" s="31">
        <f>IF(E168=0,0,E168/E170)</f>
        <v>0.6</v>
      </c>
      <c r="G168" s="32">
        <f>FOLHA_TESTE!B85</f>
        <v>2</v>
      </c>
      <c r="H168" s="33">
        <f>IF(G168=0,0,G168/G170)</f>
        <v>0.4</v>
      </c>
    </row>
    <row r="169" spans="1:12" x14ac:dyDescent="0.2">
      <c r="A169" s="230"/>
      <c r="B169" s="34" t="s">
        <v>15</v>
      </c>
      <c r="C169" s="35">
        <f>IF(C168=0,0,5-C168)</f>
        <v>1</v>
      </c>
      <c r="D169" s="36">
        <f>IF(C169=0,0,C169/C170)</f>
        <v>0.2</v>
      </c>
      <c r="E169" s="37">
        <f>IF(E168=0,0,5-E168)</f>
        <v>2</v>
      </c>
      <c r="F169" s="38">
        <f>IF(E169=0,0,E169/E170)</f>
        <v>0.4</v>
      </c>
      <c r="G169" s="39">
        <f>IF(G168=0,0,5-G168)</f>
        <v>3</v>
      </c>
      <c r="H169" s="40">
        <f>IF(F169=0,0,G169/G170)</f>
        <v>0.6</v>
      </c>
    </row>
    <row r="170" spans="1:12" ht="14.25" x14ac:dyDescent="0.25">
      <c r="A170" s="41"/>
      <c r="B170" s="42" t="s">
        <v>21</v>
      </c>
      <c r="C170" s="43">
        <f>SUM(C168:C169)</f>
        <v>5</v>
      </c>
      <c r="D170" s="44">
        <f>SUM(D168:D169)</f>
        <v>1</v>
      </c>
      <c r="E170" s="45">
        <f>SUM(E168:E169)</f>
        <v>5</v>
      </c>
      <c r="F170" s="47">
        <f t="shared" ref="F170" si="27">SUM(F168:F169)</f>
        <v>1</v>
      </c>
      <c r="G170" s="46">
        <f>SUM(G168:G169)</f>
        <v>5</v>
      </c>
      <c r="H170" s="47">
        <f>SUM(H168:H169)</f>
        <v>1</v>
      </c>
    </row>
    <row r="171" spans="1:12" x14ac:dyDescent="0.2">
      <c r="A171" s="230">
        <v>2</v>
      </c>
      <c r="B171" s="27" t="s">
        <v>16</v>
      </c>
      <c r="C171" s="28">
        <f>FOLHA_TESTE!B60</f>
        <v>3</v>
      </c>
      <c r="D171" s="29">
        <f>IF(C171=0,0,C171/C173)</f>
        <v>0.6</v>
      </c>
      <c r="E171" s="30">
        <f>FOLHA_TESTE!B73</f>
        <v>4</v>
      </c>
      <c r="F171" s="31">
        <f>IF(E171=0,0,E171/E173)</f>
        <v>0.8</v>
      </c>
      <c r="G171" s="48">
        <f>FOLHA_TESTE!B86</f>
        <v>1</v>
      </c>
      <c r="H171" s="33">
        <f>IF(G171=0,0,G171/G173)</f>
        <v>0.2</v>
      </c>
    </row>
    <row r="172" spans="1:12" x14ac:dyDescent="0.2">
      <c r="A172" s="230"/>
      <c r="B172" s="34" t="s">
        <v>15</v>
      </c>
      <c r="C172" s="35">
        <f>IF(C171=0,0,5-C171)</f>
        <v>2</v>
      </c>
      <c r="D172" s="36">
        <f>IF(C172=0,0,C172/C173)</f>
        <v>0.4</v>
      </c>
      <c r="E172" s="37">
        <f>IF(E171=0,0,5-E171)</f>
        <v>1</v>
      </c>
      <c r="F172" s="38">
        <f>IF(E172=0,0,E172/E173)</f>
        <v>0.2</v>
      </c>
      <c r="G172" s="39">
        <f>IF(G171=0,0,5-G171)</f>
        <v>4</v>
      </c>
      <c r="H172" s="40">
        <f>IF(F172=0,0,G172/G173)</f>
        <v>0.8</v>
      </c>
    </row>
    <row r="173" spans="1:12" ht="14.25" x14ac:dyDescent="0.25">
      <c r="A173" s="41"/>
      <c r="B173" s="42" t="s">
        <v>21</v>
      </c>
      <c r="C173" s="43">
        <f t="shared" ref="C173:H173" si="28">SUM(C171:C172)</f>
        <v>5</v>
      </c>
      <c r="D173" s="44">
        <f t="shared" si="28"/>
        <v>1</v>
      </c>
      <c r="E173" s="45">
        <f t="shared" si="28"/>
        <v>5</v>
      </c>
      <c r="F173" s="47">
        <f t="shared" si="28"/>
        <v>1</v>
      </c>
      <c r="G173" s="45">
        <f t="shared" si="28"/>
        <v>5</v>
      </c>
      <c r="H173" s="47">
        <f t="shared" si="28"/>
        <v>1</v>
      </c>
    </row>
    <row r="174" spans="1:12" x14ac:dyDescent="0.2">
      <c r="A174" s="230">
        <v>3</v>
      </c>
      <c r="B174" s="27" t="s">
        <v>16</v>
      </c>
      <c r="C174" s="28">
        <f>FOLHA_TESTE!B61</f>
        <v>2</v>
      </c>
      <c r="D174" s="29">
        <f>IF(C174=0,0,C174/C176)</f>
        <v>0.4</v>
      </c>
      <c r="E174" s="30">
        <f>FOLHA_TESTE!B74</f>
        <v>4</v>
      </c>
      <c r="F174" s="31">
        <f>IF(E174=0,0,E174/E176)</f>
        <v>0.8</v>
      </c>
      <c r="G174" s="48">
        <f>FOLHA_TESTE!B87</f>
        <v>2</v>
      </c>
      <c r="H174" s="33">
        <f>IF(G174=0,0,G174/G176)</f>
        <v>0.4</v>
      </c>
    </row>
    <row r="175" spans="1:12" x14ac:dyDescent="0.2">
      <c r="A175" s="230"/>
      <c r="B175" s="34" t="s">
        <v>15</v>
      </c>
      <c r="C175" s="35">
        <f>IF(C174=0,0,5-C174)</f>
        <v>3</v>
      </c>
      <c r="D175" s="36">
        <f>IF(C175=0,0,C175/C176)</f>
        <v>0.6</v>
      </c>
      <c r="E175" s="37">
        <f>IF(E174=0,0,5-E174)</f>
        <v>1</v>
      </c>
      <c r="F175" s="38">
        <f>IF(E175=0,0,E175/E176)</f>
        <v>0.2</v>
      </c>
      <c r="G175" s="39">
        <f>IF(G174=0,0,5-G174)</f>
        <v>3</v>
      </c>
      <c r="H175" s="40">
        <f>IF(F175=0,0,G175/G176)</f>
        <v>0.6</v>
      </c>
    </row>
    <row r="176" spans="1:12" ht="14.25" x14ac:dyDescent="0.25">
      <c r="A176" s="41"/>
      <c r="B176" s="42" t="s">
        <v>21</v>
      </c>
      <c r="C176" s="43">
        <f t="shared" ref="C176:H176" si="29">SUM(C174:C175)</f>
        <v>5</v>
      </c>
      <c r="D176" s="44">
        <f t="shared" si="29"/>
        <v>1</v>
      </c>
      <c r="E176" s="45">
        <f t="shared" si="29"/>
        <v>5</v>
      </c>
      <c r="F176" s="47">
        <f t="shared" si="29"/>
        <v>1</v>
      </c>
      <c r="G176" s="45">
        <f t="shared" si="29"/>
        <v>5</v>
      </c>
      <c r="H176" s="47">
        <f t="shared" si="29"/>
        <v>1</v>
      </c>
    </row>
    <row r="177" spans="1:8" x14ac:dyDescent="0.2">
      <c r="A177" s="230">
        <v>4</v>
      </c>
      <c r="B177" s="27" t="s">
        <v>16</v>
      </c>
      <c r="C177" s="28">
        <f>FOLHA_TESTE!B62</f>
        <v>0</v>
      </c>
      <c r="D177" s="29">
        <f>IF(C177=0,0,C177/C179)</f>
        <v>0</v>
      </c>
      <c r="E177" s="30">
        <f>FOLHA_TESTE!B75</f>
        <v>0</v>
      </c>
      <c r="F177" s="31">
        <f>IF(E177=0,0,E177/E179)</f>
        <v>0</v>
      </c>
      <c r="G177" s="48">
        <f>FOLHA_TESTE!B88</f>
        <v>0</v>
      </c>
      <c r="H177" s="33">
        <f>IF(G177=0,0,G177/G179)</f>
        <v>0</v>
      </c>
    </row>
    <row r="178" spans="1:8" x14ac:dyDescent="0.2">
      <c r="A178" s="230"/>
      <c r="B178" s="34" t="s">
        <v>15</v>
      </c>
      <c r="C178" s="35">
        <f>IF(C177=0,0,5-C177)</f>
        <v>0</v>
      </c>
      <c r="D178" s="36">
        <f>IF(C178=0,0,C178/C179)</f>
        <v>0</v>
      </c>
      <c r="E178" s="37">
        <f>IF(E177=0,0,5-E177)</f>
        <v>0</v>
      </c>
      <c r="F178" s="38">
        <f>IF(E178=0,0,E178/E179)</f>
        <v>0</v>
      </c>
      <c r="G178" s="39">
        <f>IF(G177=0,0,5-G177)</f>
        <v>0</v>
      </c>
      <c r="H178" s="40">
        <f>IF(F178=0,0,G178/G179)</f>
        <v>0</v>
      </c>
    </row>
    <row r="179" spans="1:8" ht="14.25" x14ac:dyDescent="0.25">
      <c r="A179" s="41"/>
      <c r="B179" s="42" t="s">
        <v>21</v>
      </c>
      <c r="C179" s="43">
        <f t="shared" ref="C179:H179" si="30">SUM(C177:C178)</f>
        <v>0</v>
      </c>
      <c r="D179" s="44">
        <f t="shared" si="30"/>
        <v>0</v>
      </c>
      <c r="E179" s="45">
        <f t="shared" si="30"/>
        <v>0</v>
      </c>
      <c r="F179" s="47">
        <f t="shared" si="30"/>
        <v>0</v>
      </c>
      <c r="G179" s="45">
        <f t="shared" si="30"/>
        <v>0</v>
      </c>
      <c r="H179" s="47">
        <f t="shared" si="30"/>
        <v>0</v>
      </c>
    </row>
    <row r="180" spans="1:8" x14ac:dyDescent="0.2">
      <c r="A180" s="230">
        <v>5</v>
      </c>
      <c r="B180" s="27" t="s">
        <v>16</v>
      </c>
      <c r="C180" s="28">
        <f>FOLHA_TESTE!B63</f>
        <v>0</v>
      </c>
      <c r="D180" s="29">
        <f>IF(C180=0,0,C180/C182)</f>
        <v>0</v>
      </c>
      <c r="E180" s="30">
        <f>FOLHA_TESTE!B76</f>
        <v>0</v>
      </c>
      <c r="F180" s="31">
        <f>IF(E180=0,0,E180/E182)</f>
        <v>0</v>
      </c>
      <c r="G180" s="48">
        <f>FOLHA_TESTE!B89</f>
        <v>0</v>
      </c>
      <c r="H180" s="33">
        <f>IF(G180=0,0,G180/G182)</f>
        <v>0</v>
      </c>
    </row>
    <row r="181" spans="1:8" x14ac:dyDescent="0.2">
      <c r="A181" s="230"/>
      <c r="B181" s="34" t="s">
        <v>15</v>
      </c>
      <c r="C181" s="35">
        <f>IF(C180=0,0,5-C180)</f>
        <v>0</v>
      </c>
      <c r="D181" s="36">
        <f>IF(C181=0,0,C181/C182)</f>
        <v>0</v>
      </c>
      <c r="E181" s="37">
        <f>IF(E180=0,0,5-E180)</f>
        <v>0</v>
      </c>
      <c r="F181" s="38">
        <f>IF(E181=0,0,E181/E182)</f>
        <v>0</v>
      </c>
      <c r="G181" s="39">
        <f>IF(G180=0,0,5-G180)</f>
        <v>0</v>
      </c>
      <c r="H181" s="40">
        <f>IF(F181=0,0,G181/G182)</f>
        <v>0</v>
      </c>
    </row>
    <row r="182" spans="1:8" ht="14.25" x14ac:dyDescent="0.25">
      <c r="A182" s="41"/>
      <c r="B182" s="42" t="s">
        <v>21</v>
      </c>
      <c r="C182" s="43">
        <f t="shared" ref="C182:H182" si="31">SUM(C180:C181)</f>
        <v>0</v>
      </c>
      <c r="D182" s="44">
        <f t="shared" si="31"/>
        <v>0</v>
      </c>
      <c r="E182" s="45">
        <f t="shared" si="31"/>
        <v>0</v>
      </c>
      <c r="F182" s="47">
        <f t="shared" si="31"/>
        <v>0</v>
      </c>
      <c r="G182" s="45">
        <f t="shared" si="31"/>
        <v>0</v>
      </c>
      <c r="H182" s="47">
        <f t="shared" si="31"/>
        <v>0</v>
      </c>
    </row>
    <row r="183" spans="1:8" x14ac:dyDescent="0.2">
      <c r="A183" s="230">
        <v>6</v>
      </c>
      <c r="B183" s="27" t="s">
        <v>16</v>
      </c>
      <c r="C183" s="28">
        <f>FOLHA_TESTE!B64</f>
        <v>0</v>
      </c>
      <c r="D183" s="29">
        <f>IF(C183=0,0,C183/C185)</f>
        <v>0</v>
      </c>
      <c r="E183" s="30">
        <f>FOLHA_TESTE!B77</f>
        <v>0</v>
      </c>
      <c r="F183" s="31">
        <f>IF(E183=0,0,E183/E185)</f>
        <v>0</v>
      </c>
      <c r="G183" s="48">
        <f>FOLHA_TESTE!B90</f>
        <v>0</v>
      </c>
      <c r="H183" s="33">
        <f>IF(G183=0,0,G183/G185)</f>
        <v>0</v>
      </c>
    </row>
    <row r="184" spans="1:8" x14ac:dyDescent="0.2">
      <c r="A184" s="230"/>
      <c r="B184" s="34" t="s">
        <v>15</v>
      </c>
      <c r="C184" s="35">
        <f>IF(C183=0,0,5-C183)</f>
        <v>0</v>
      </c>
      <c r="D184" s="36">
        <f>IF(C184=0,0,C184/C185)</f>
        <v>0</v>
      </c>
      <c r="E184" s="37">
        <f>IF(E183=0,0,5-E183)</f>
        <v>0</v>
      </c>
      <c r="F184" s="38">
        <f>IF(E184=0,0,E184/E185)</f>
        <v>0</v>
      </c>
      <c r="G184" s="39">
        <f>IF(G183=0,0,5-G183)</f>
        <v>0</v>
      </c>
      <c r="H184" s="40">
        <f>IF(F184=0,0,G184/G185)</f>
        <v>0</v>
      </c>
    </row>
    <row r="185" spans="1:8" ht="14.25" x14ac:dyDescent="0.25">
      <c r="A185" s="41"/>
      <c r="B185" s="42" t="s">
        <v>21</v>
      </c>
      <c r="C185" s="43">
        <f t="shared" ref="C185:H185" si="32">SUM(C183:C184)</f>
        <v>0</v>
      </c>
      <c r="D185" s="44">
        <f t="shared" si="32"/>
        <v>0</v>
      </c>
      <c r="E185" s="45">
        <f t="shared" si="32"/>
        <v>0</v>
      </c>
      <c r="F185" s="47">
        <f t="shared" si="32"/>
        <v>0</v>
      </c>
      <c r="G185" s="45">
        <f t="shared" si="32"/>
        <v>0</v>
      </c>
      <c r="H185" s="47">
        <f t="shared" si="32"/>
        <v>0</v>
      </c>
    </row>
    <row r="186" spans="1:8" x14ac:dyDescent="0.2">
      <c r="A186" s="230">
        <v>7</v>
      </c>
      <c r="B186" s="27" t="s">
        <v>16</v>
      </c>
      <c r="C186" s="28">
        <f>FOLHA_TESTE!B65</f>
        <v>0</v>
      </c>
      <c r="D186" s="29">
        <f>IF(C186=0,0,C186/C188)</f>
        <v>0</v>
      </c>
      <c r="E186" s="30">
        <f>FOLHA_TESTE!B78</f>
        <v>0</v>
      </c>
      <c r="F186" s="31">
        <f>IF(E186=0,0,E186/E188)</f>
        <v>0</v>
      </c>
      <c r="G186" s="48">
        <f>FOLHA_TESTE!B91</f>
        <v>0</v>
      </c>
      <c r="H186" s="33">
        <f>IF(G186=0,0,G186/G188)</f>
        <v>0</v>
      </c>
    </row>
    <row r="187" spans="1:8" x14ac:dyDescent="0.2">
      <c r="A187" s="230"/>
      <c r="B187" s="34" t="s">
        <v>15</v>
      </c>
      <c r="C187" s="35">
        <f>IF(C186=0,0,5-C186)</f>
        <v>0</v>
      </c>
      <c r="D187" s="36">
        <f>IF(C187=0,0,C187/C188)</f>
        <v>0</v>
      </c>
      <c r="E187" s="37">
        <f>IF(E186=0,0,5-E186)</f>
        <v>0</v>
      </c>
      <c r="F187" s="38">
        <f>IF(E187=0,0,E187/E188)</f>
        <v>0</v>
      </c>
      <c r="G187" s="39">
        <f>IF(G186=0,0,5-G186)</f>
        <v>0</v>
      </c>
      <c r="H187" s="40">
        <f>IF(F187=0,0,G187/G188)</f>
        <v>0</v>
      </c>
    </row>
    <row r="188" spans="1:8" ht="14.25" x14ac:dyDescent="0.25">
      <c r="A188" s="41"/>
      <c r="B188" s="42" t="s">
        <v>21</v>
      </c>
      <c r="C188" s="43">
        <f t="shared" ref="C188:H188" si="33">SUM(C186:C187)</f>
        <v>0</v>
      </c>
      <c r="D188" s="44">
        <f t="shared" si="33"/>
        <v>0</v>
      </c>
      <c r="E188" s="45">
        <f t="shared" si="33"/>
        <v>0</v>
      </c>
      <c r="F188" s="47">
        <f t="shared" si="33"/>
        <v>0</v>
      </c>
      <c r="G188" s="45">
        <f t="shared" si="33"/>
        <v>0</v>
      </c>
      <c r="H188" s="47">
        <f t="shared" si="33"/>
        <v>0</v>
      </c>
    </row>
    <row r="189" spans="1:8" x14ac:dyDescent="0.2">
      <c r="A189" s="230">
        <v>8</v>
      </c>
      <c r="B189" s="27" t="s">
        <v>16</v>
      </c>
      <c r="C189" s="28">
        <f>FOLHA_TESTE!B66</f>
        <v>0</v>
      </c>
      <c r="D189" s="29">
        <f>IF(C189=0,0,C189/C191)</f>
        <v>0</v>
      </c>
      <c r="E189" s="30">
        <f>FOLHA_TESTE!B79</f>
        <v>0</v>
      </c>
      <c r="F189" s="31">
        <f>IF(E189=0,0,E189/E191)</f>
        <v>0</v>
      </c>
      <c r="G189" s="48">
        <f>FOLHA_TESTE!B92</f>
        <v>0</v>
      </c>
      <c r="H189" s="33">
        <f>IF(G189=0,0,G189/G191)</f>
        <v>0</v>
      </c>
    </row>
    <row r="190" spans="1:8" x14ac:dyDescent="0.2">
      <c r="A190" s="230"/>
      <c r="B190" s="34" t="s">
        <v>15</v>
      </c>
      <c r="C190" s="35">
        <f>IF(C189=0,0,5-C189)</f>
        <v>0</v>
      </c>
      <c r="D190" s="36">
        <f>IF(C190=0,0,C190/C191)</f>
        <v>0</v>
      </c>
      <c r="E190" s="37">
        <f>IF(E189=0,0,5-E189)</f>
        <v>0</v>
      </c>
      <c r="F190" s="38">
        <f>IF(E190=0,0,E190/E191)</f>
        <v>0</v>
      </c>
      <c r="G190" s="39">
        <f>IF(G189=0,0,5-G189)</f>
        <v>0</v>
      </c>
      <c r="H190" s="40">
        <f>IF(F190=0,0,G190/G191)</f>
        <v>0</v>
      </c>
    </row>
    <row r="191" spans="1:8" ht="14.25" x14ac:dyDescent="0.25">
      <c r="A191" s="41"/>
      <c r="B191" s="42" t="s">
        <v>21</v>
      </c>
      <c r="C191" s="43">
        <f t="shared" ref="C191:H191" si="34">SUM(C189:C190)</f>
        <v>0</v>
      </c>
      <c r="D191" s="44">
        <f t="shared" si="34"/>
        <v>0</v>
      </c>
      <c r="E191" s="45">
        <f t="shared" si="34"/>
        <v>0</v>
      </c>
      <c r="F191" s="47">
        <f t="shared" si="34"/>
        <v>0</v>
      </c>
      <c r="G191" s="45">
        <f t="shared" si="34"/>
        <v>0</v>
      </c>
      <c r="H191" s="47">
        <f t="shared" si="34"/>
        <v>0</v>
      </c>
    </row>
    <row r="192" spans="1:8" x14ac:dyDescent="0.2">
      <c r="A192" s="230">
        <v>9</v>
      </c>
      <c r="B192" s="27" t="s">
        <v>16</v>
      </c>
      <c r="C192" s="28">
        <f>FOLHA_TESTE!B67</f>
        <v>0</v>
      </c>
      <c r="D192" s="29">
        <f>IF(C192=0,0,C192/C194)</f>
        <v>0</v>
      </c>
      <c r="E192" s="30">
        <f>FOLHA_TESTE!B80</f>
        <v>0</v>
      </c>
      <c r="F192" s="31">
        <f>IF(E192=0,0,E192/E194)</f>
        <v>0</v>
      </c>
      <c r="G192" s="48">
        <f>FOLHA_TESTE!B93</f>
        <v>0</v>
      </c>
      <c r="H192" s="33">
        <f>IF(G192=0,0,G192/G194)</f>
        <v>0</v>
      </c>
    </row>
    <row r="193" spans="1:10" x14ac:dyDescent="0.2">
      <c r="A193" s="230"/>
      <c r="B193" s="34" t="s">
        <v>15</v>
      </c>
      <c r="C193" s="35">
        <f>IF(C192=0,0,5-C192)</f>
        <v>0</v>
      </c>
      <c r="D193" s="36">
        <f>IF(C193=0,0,C193/C194)</f>
        <v>0</v>
      </c>
      <c r="E193" s="37">
        <f>IF(E192=0,0,5-E192)</f>
        <v>0</v>
      </c>
      <c r="F193" s="38">
        <f>IF(E193=0,0,E193/E194)</f>
        <v>0</v>
      </c>
      <c r="G193" s="39">
        <f>IF(G192=0,0,5-G192)</f>
        <v>0</v>
      </c>
      <c r="H193" s="40">
        <f>IF(F193=0,0,G193/G194)</f>
        <v>0</v>
      </c>
    </row>
    <row r="194" spans="1:10" ht="14.25" x14ac:dyDescent="0.25">
      <c r="A194" s="41"/>
      <c r="B194" s="42" t="s">
        <v>21</v>
      </c>
      <c r="C194" s="43">
        <f t="shared" ref="C194:H194" si="35">SUM(C192:C193)</f>
        <v>0</v>
      </c>
      <c r="D194" s="49">
        <f t="shared" si="35"/>
        <v>0</v>
      </c>
      <c r="E194" s="50">
        <f t="shared" si="35"/>
        <v>0</v>
      </c>
      <c r="F194" s="51">
        <f t="shared" si="35"/>
        <v>0</v>
      </c>
      <c r="G194" s="50">
        <f t="shared" si="35"/>
        <v>0</v>
      </c>
      <c r="H194" s="52">
        <f t="shared" si="35"/>
        <v>0</v>
      </c>
    </row>
    <row r="196" spans="1:10" ht="14.25" x14ac:dyDescent="0.25">
      <c r="A196" s="53" t="s">
        <v>23</v>
      </c>
      <c r="B196" s="54"/>
      <c r="C196" s="235" t="s">
        <v>0</v>
      </c>
      <c r="D196" s="236"/>
      <c r="E196" s="231" t="s">
        <v>12</v>
      </c>
      <c r="F196" s="232"/>
      <c r="G196" s="233" t="s">
        <v>13</v>
      </c>
      <c r="H196" s="234"/>
      <c r="I196" s="225" t="s">
        <v>42</v>
      </c>
      <c r="J196" s="226"/>
    </row>
    <row r="197" spans="1:10" ht="14.25" x14ac:dyDescent="0.25">
      <c r="A197" s="59" t="s">
        <v>24</v>
      </c>
      <c r="B197" s="60"/>
      <c r="C197" s="61">
        <f>SUM(C168,C171,C174,C177,C180,C183,C186,C189,C192)</f>
        <v>9</v>
      </c>
      <c r="D197" s="62">
        <f>IF(C197=0,0,C197/C199)</f>
        <v>0.6</v>
      </c>
      <c r="E197" s="63">
        <f>SUM(E168,E171,E174,E177,E180,E183,E186,E189,E192)</f>
        <v>11</v>
      </c>
      <c r="F197" s="64">
        <f>IF(E197=0,0,E197/E199)</f>
        <v>0.73333333333333328</v>
      </c>
      <c r="G197" s="65">
        <f>SUM(G168,G171,G174,G177,G180,G183,G186,G189,G192)</f>
        <v>5</v>
      </c>
      <c r="H197" s="66">
        <f>IF(G197=0,0,G197/G199)</f>
        <v>0.33333333333333331</v>
      </c>
      <c r="I197" s="67">
        <f>SUM(C197,E197,G197)</f>
        <v>25</v>
      </c>
      <c r="J197" s="68">
        <f>IF(I197=0,0,I197/I199)</f>
        <v>0.55555555555555558</v>
      </c>
    </row>
    <row r="198" spans="1:10" ht="14.25" x14ac:dyDescent="0.25">
      <c r="A198" s="69" t="s">
        <v>25</v>
      </c>
      <c r="B198" s="70"/>
      <c r="C198" s="71">
        <f>SUM(C169,C172,C175,C178,C181,C184,C187,C190,C193)</f>
        <v>6</v>
      </c>
      <c r="D198" s="72">
        <f>IF(C198=0,0,C198/C199)</f>
        <v>0.4</v>
      </c>
      <c r="E198" s="73">
        <f>SUM(E169,E172,E175,E178,E181,E184,E187,E190,E193)</f>
        <v>4</v>
      </c>
      <c r="F198" s="74">
        <f>IF(E198=0,0,E198/E199)</f>
        <v>0.26666666666666666</v>
      </c>
      <c r="G198" s="75">
        <f>SUM(G169,G172,G175,G178,G181,G184,G187,G190,G193)</f>
        <v>10</v>
      </c>
      <c r="H198" s="76">
        <f>IF(G198=0,0,G198/G199)</f>
        <v>0.66666666666666663</v>
      </c>
      <c r="I198" s="77">
        <f>SUM(C198,E198,G198)</f>
        <v>20</v>
      </c>
      <c r="J198" s="78">
        <f>IF(I198=0,0,I198/I199)</f>
        <v>0.44444444444444442</v>
      </c>
    </row>
    <row r="199" spans="1:10" ht="14.25" x14ac:dyDescent="0.25">
      <c r="A199" s="41" t="s">
        <v>26</v>
      </c>
      <c r="B199" s="132"/>
      <c r="C199" s="133">
        <f>SUM(C170,C173,C176,C179,C182,C185,C188,C191,C194)</f>
        <v>15</v>
      </c>
      <c r="D199" s="134">
        <f>SUM(D197:D198)</f>
        <v>1</v>
      </c>
      <c r="E199" s="135">
        <f>SUM(E170,E173,E176,E179,E182,E185,E188,E191,E194)</f>
        <v>15</v>
      </c>
      <c r="F199" s="136">
        <f>SUM(F197:F198)</f>
        <v>1</v>
      </c>
      <c r="G199" s="137">
        <f>SUM(G170,G173,G176,G179,G182,G185,G188,G191,G194)</f>
        <v>15</v>
      </c>
      <c r="H199" s="138">
        <f>SUM(H197:H198)</f>
        <v>1</v>
      </c>
      <c r="I199" s="139">
        <f>SUM(C199,E199,G199)</f>
        <v>45</v>
      </c>
      <c r="J199" s="140">
        <f>SUM(J197:J198)</f>
        <v>1</v>
      </c>
    </row>
    <row r="213" spans="1:12" ht="20.25" x14ac:dyDescent="0.2">
      <c r="A213" s="213" t="str">
        <f>A160</f>
        <v>TESTES ANTENAS ANTIFURTO- LOJA XXXX</v>
      </c>
      <c r="B213" s="213"/>
      <c r="C213" s="213"/>
      <c r="D213" s="213"/>
      <c r="E213" s="213"/>
      <c r="F213" s="213"/>
      <c r="G213" s="213"/>
      <c r="H213" s="213"/>
      <c r="I213" s="213"/>
      <c r="J213" s="213"/>
      <c r="K213" s="213"/>
      <c r="L213" s="213"/>
    </row>
    <row r="214" spans="1:12" ht="14.25" x14ac:dyDescent="0.25">
      <c r="A214" s="22" t="str">
        <f>A161</f>
        <v>LOJA:</v>
      </c>
      <c r="G214" s="22"/>
      <c r="I214" s="22" t="str">
        <f>I161</f>
        <v>DATA: XX/XX/XXXX</v>
      </c>
    </row>
    <row r="215" spans="1:12" ht="14.25" x14ac:dyDescent="0.25">
      <c r="A215" s="22" t="str">
        <f>A162</f>
        <v>ENTRADA:</v>
      </c>
      <c r="B215" s="22"/>
    </row>
    <row r="216" spans="1:12" ht="14.25" x14ac:dyDescent="0.25">
      <c r="A216" s="160" t="str">
        <f>A163</f>
        <v xml:space="preserve">FORNECEDOR: </v>
      </c>
      <c r="B216" s="161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</row>
    <row r="217" spans="1:12" x14ac:dyDescent="0.2">
      <c r="A217" s="23"/>
      <c r="B217" s="23"/>
    </row>
    <row r="218" spans="1:12" ht="13.5" thickBot="1" x14ac:dyDescent="0.25">
      <c r="A218" s="237" t="s">
        <v>51</v>
      </c>
      <c r="B218" s="238"/>
    </row>
    <row r="219" spans="1:12" ht="15" thickBot="1" x14ac:dyDescent="0.3">
      <c r="A219" s="239"/>
      <c r="B219" s="240"/>
      <c r="C219" s="241" t="s">
        <v>0</v>
      </c>
      <c r="D219" s="241"/>
      <c r="E219" s="227" t="s">
        <v>12</v>
      </c>
      <c r="F219" s="227"/>
      <c r="G219" s="228" t="s">
        <v>13</v>
      </c>
      <c r="H219" s="229"/>
    </row>
    <row r="220" spans="1:12" ht="14.25" x14ac:dyDescent="0.25">
      <c r="A220" s="22" t="s">
        <v>18</v>
      </c>
      <c r="B220" s="24" t="s">
        <v>19</v>
      </c>
      <c r="C220" s="25" t="s">
        <v>20</v>
      </c>
      <c r="D220" s="25" t="s">
        <v>17</v>
      </c>
      <c r="E220" s="25" t="s">
        <v>20</v>
      </c>
      <c r="F220" s="25" t="s">
        <v>17</v>
      </c>
      <c r="G220" s="25"/>
      <c r="H220" s="26"/>
    </row>
    <row r="221" spans="1:12" x14ac:dyDescent="0.2">
      <c r="A221" s="230">
        <v>1</v>
      </c>
      <c r="B221" s="27" t="s">
        <v>16</v>
      </c>
      <c r="C221" s="28">
        <f>FOLHA_TESTE!E59</f>
        <v>0</v>
      </c>
      <c r="D221" s="29">
        <f>IF(C221=0,0,C221/C223)</f>
        <v>0</v>
      </c>
      <c r="E221" s="30">
        <f>FOLHA_TESTE!E72</f>
        <v>0</v>
      </c>
      <c r="F221" s="31">
        <f>IF(E221=0,0,E221/E223)</f>
        <v>0</v>
      </c>
      <c r="G221" s="32">
        <f>FOLHA_TESTE!E85</f>
        <v>0</v>
      </c>
      <c r="H221" s="33">
        <f>IF(G221=0,0,G221/G223)</f>
        <v>0</v>
      </c>
    </row>
    <row r="222" spans="1:12" x14ac:dyDescent="0.2">
      <c r="A222" s="230"/>
      <c r="B222" s="34" t="s">
        <v>15</v>
      </c>
      <c r="C222" s="35">
        <f>IF(C221=0,0,5-C221)</f>
        <v>0</v>
      </c>
      <c r="D222" s="36">
        <f>IF(C222=0,0,C222/C223)</f>
        <v>0</v>
      </c>
      <c r="E222" s="37">
        <f>IF(E221=0,0,5-E221)</f>
        <v>0</v>
      </c>
      <c r="F222" s="38">
        <f>IF(E222=0,0,E222/E223)</f>
        <v>0</v>
      </c>
      <c r="G222" s="39">
        <f>IF(G221=0,0,5-G221)</f>
        <v>0</v>
      </c>
      <c r="H222" s="40">
        <f>IF(F222=0,0,G222/G223)</f>
        <v>0</v>
      </c>
    </row>
    <row r="223" spans="1:12" ht="14.25" x14ac:dyDescent="0.25">
      <c r="A223" s="41"/>
      <c r="B223" s="42" t="s">
        <v>21</v>
      </c>
      <c r="C223" s="43">
        <f>SUM(C221:C222)</f>
        <v>0</v>
      </c>
      <c r="D223" s="44">
        <f>SUM(D221:D222)</f>
        <v>0</v>
      </c>
      <c r="E223" s="45">
        <f>SUM(E221:E222)</f>
        <v>0</v>
      </c>
      <c r="F223" s="47">
        <f t="shared" ref="F223" si="36">SUM(F221:F222)</f>
        <v>0</v>
      </c>
      <c r="G223" s="46">
        <f>SUM(G221:G222)</f>
        <v>0</v>
      </c>
      <c r="H223" s="47">
        <f>SUM(H221:H222)</f>
        <v>0</v>
      </c>
    </row>
    <row r="224" spans="1:12" x14ac:dyDescent="0.2">
      <c r="A224" s="230">
        <v>2</v>
      </c>
      <c r="B224" s="27" t="s">
        <v>16</v>
      </c>
      <c r="C224" s="28">
        <f>FOLHA_TESTE!E60</f>
        <v>0</v>
      </c>
      <c r="D224" s="29">
        <f>IF(C224=0,0,C224/C226)</f>
        <v>0</v>
      </c>
      <c r="E224" s="30">
        <f>FOLHA_TESTE!E73</f>
        <v>0</v>
      </c>
      <c r="F224" s="31">
        <f>IF(E224=0,0,E224/E226)</f>
        <v>0</v>
      </c>
      <c r="G224" s="48">
        <f>FOLHA_TESTE!E86</f>
        <v>0</v>
      </c>
      <c r="H224" s="33">
        <f>IF(G224=0,0,G224/G226)</f>
        <v>0</v>
      </c>
    </row>
    <row r="225" spans="1:8" x14ac:dyDescent="0.2">
      <c r="A225" s="230"/>
      <c r="B225" s="34" t="s">
        <v>15</v>
      </c>
      <c r="C225" s="35">
        <f>IF(C224=0,0,5-C224)</f>
        <v>0</v>
      </c>
      <c r="D225" s="36">
        <f>IF(C225=0,0,C225/C226)</f>
        <v>0</v>
      </c>
      <c r="E225" s="37">
        <f>IF(E224=0,0,5-E224)</f>
        <v>0</v>
      </c>
      <c r="F225" s="38">
        <f>IF(E225=0,0,E225/E226)</f>
        <v>0</v>
      </c>
      <c r="G225" s="39">
        <f>IF(G224=0,0,5-G224)</f>
        <v>0</v>
      </c>
      <c r="H225" s="40">
        <f>IF(F225=0,0,G225/G226)</f>
        <v>0</v>
      </c>
    </row>
    <row r="226" spans="1:8" ht="14.25" x14ac:dyDescent="0.25">
      <c r="A226" s="41"/>
      <c r="B226" s="42" t="s">
        <v>21</v>
      </c>
      <c r="C226" s="43">
        <f t="shared" ref="C226:H226" si="37">SUM(C224:C225)</f>
        <v>0</v>
      </c>
      <c r="D226" s="44">
        <f t="shared" si="37"/>
        <v>0</v>
      </c>
      <c r="E226" s="45">
        <f t="shared" si="37"/>
        <v>0</v>
      </c>
      <c r="F226" s="47">
        <f t="shared" si="37"/>
        <v>0</v>
      </c>
      <c r="G226" s="45">
        <f t="shared" si="37"/>
        <v>0</v>
      </c>
      <c r="H226" s="47">
        <f t="shared" si="37"/>
        <v>0</v>
      </c>
    </row>
    <row r="227" spans="1:8" x14ac:dyDescent="0.2">
      <c r="A227" s="230">
        <v>3</v>
      </c>
      <c r="B227" s="27" t="s">
        <v>16</v>
      </c>
      <c r="C227" s="28">
        <f>FOLHA_TESTE!E61</f>
        <v>0</v>
      </c>
      <c r="D227" s="29">
        <f>IF(C227=0,0,C227/C229)</f>
        <v>0</v>
      </c>
      <c r="E227" s="30">
        <f>FOLHA_TESTE!E74</f>
        <v>0</v>
      </c>
      <c r="F227" s="31">
        <f>IF(E227=0,0,E227/E229)</f>
        <v>0</v>
      </c>
      <c r="G227" s="48">
        <f>FOLHA_TESTE!E87</f>
        <v>0</v>
      </c>
      <c r="H227" s="33">
        <f>IF(G227=0,0,G227/G229)</f>
        <v>0</v>
      </c>
    </row>
    <row r="228" spans="1:8" x14ac:dyDescent="0.2">
      <c r="A228" s="230"/>
      <c r="B228" s="34" t="s">
        <v>15</v>
      </c>
      <c r="C228" s="35">
        <f>IF(C227=0,0,5-C227)</f>
        <v>0</v>
      </c>
      <c r="D228" s="36">
        <f>IF(C228=0,0,C228/C229)</f>
        <v>0</v>
      </c>
      <c r="E228" s="37">
        <f>IF(E227=0,0,5-E227)</f>
        <v>0</v>
      </c>
      <c r="F228" s="38">
        <f>IF(E228=0,0,E228/E229)</f>
        <v>0</v>
      </c>
      <c r="G228" s="39">
        <f>IF(G227=0,0,5-G227)</f>
        <v>0</v>
      </c>
      <c r="H228" s="40">
        <f>IF(F228=0,0,G228/G229)</f>
        <v>0</v>
      </c>
    </row>
    <row r="229" spans="1:8" ht="14.25" x14ac:dyDescent="0.25">
      <c r="A229" s="41"/>
      <c r="B229" s="42" t="s">
        <v>21</v>
      </c>
      <c r="C229" s="43">
        <f t="shared" ref="C229:H229" si="38">SUM(C227:C228)</f>
        <v>0</v>
      </c>
      <c r="D229" s="44">
        <f t="shared" si="38"/>
        <v>0</v>
      </c>
      <c r="E229" s="45">
        <f t="shared" si="38"/>
        <v>0</v>
      </c>
      <c r="F229" s="47">
        <f t="shared" si="38"/>
        <v>0</v>
      </c>
      <c r="G229" s="45">
        <f t="shared" si="38"/>
        <v>0</v>
      </c>
      <c r="H229" s="47">
        <f t="shared" si="38"/>
        <v>0</v>
      </c>
    </row>
    <row r="230" spans="1:8" x14ac:dyDescent="0.2">
      <c r="A230" s="230">
        <v>4</v>
      </c>
      <c r="B230" s="27" t="s">
        <v>16</v>
      </c>
      <c r="C230" s="28">
        <f>FOLHA_TESTE!E62</f>
        <v>0</v>
      </c>
      <c r="D230" s="29">
        <f>IF(C230=0,0,C230/C232)</f>
        <v>0</v>
      </c>
      <c r="E230" s="30">
        <f>FOLHA_TESTE!E75</f>
        <v>0</v>
      </c>
      <c r="F230" s="31">
        <f>IF(E230=0,0,E230/E232)</f>
        <v>0</v>
      </c>
      <c r="G230" s="48">
        <f>FOLHA_TESTE!E88</f>
        <v>0</v>
      </c>
      <c r="H230" s="33">
        <f>IF(G230=0,0,G230/G232)</f>
        <v>0</v>
      </c>
    </row>
    <row r="231" spans="1:8" x14ac:dyDescent="0.2">
      <c r="A231" s="230"/>
      <c r="B231" s="34" t="s">
        <v>15</v>
      </c>
      <c r="C231" s="35">
        <f>IF(C230=0,0,5-C230)</f>
        <v>0</v>
      </c>
      <c r="D231" s="36">
        <f>IF(C231=0,0,C231/C232)</f>
        <v>0</v>
      </c>
      <c r="E231" s="37">
        <f>IF(E230=0,0,5-E230)</f>
        <v>0</v>
      </c>
      <c r="F231" s="38">
        <f>IF(E231=0,0,E231/E232)</f>
        <v>0</v>
      </c>
      <c r="G231" s="39">
        <f>IF(G230=0,0,5-G230)</f>
        <v>0</v>
      </c>
      <c r="H231" s="40">
        <f>IF(F231=0,0,G231/G232)</f>
        <v>0</v>
      </c>
    </row>
    <row r="232" spans="1:8" ht="13.5" customHeight="1" x14ac:dyDescent="0.25">
      <c r="A232" s="41"/>
      <c r="B232" s="42" t="s">
        <v>21</v>
      </c>
      <c r="C232" s="43">
        <f t="shared" ref="C232:H232" si="39">SUM(C230:C231)</f>
        <v>0</v>
      </c>
      <c r="D232" s="44">
        <f t="shared" si="39"/>
        <v>0</v>
      </c>
      <c r="E232" s="45">
        <f t="shared" si="39"/>
        <v>0</v>
      </c>
      <c r="F232" s="47">
        <f t="shared" si="39"/>
        <v>0</v>
      </c>
      <c r="G232" s="45">
        <f t="shared" si="39"/>
        <v>0</v>
      </c>
      <c r="H232" s="47">
        <f t="shared" si="39"/>
        <v>0</v>
      </c>
    </row>
    <row r="233" spans="1:8" x14ac:dyDescent="0.2">
      <c r="A233" s="230">
        <v>5</v>
      </c>
      <c r="B233" s="27" t="s">
        <v>16</v>
      </c>
      <c r="C233" s="28">
        <f>FOLHA_TESTE!E63</f>
        <v>0</v>
      </c>
      <c r="D233" s="29">
        <f>IF(C233=0,0,C233/C235)</f>
        <v>0</v>
      </c>
      <c r="E233" s="30">
        <f>FOLHA_TESTE!E76</f>
        <v>0</v>
      </c>
      <c r="F233" s="31">
        <f>IF(E233=0,0,E233/E235)</f>
        <v>0</v>
      </c>
      <c r="G233" s="48">
        <f>FOLHA_TESTE!E89</f>
        <v>0</v>
      </c>
      <c r="H233" s="33">
        <f>IF(G233=0,0,G233/G235)</f>
        <v>0</v>
      </c>
    </row>
    <row r="234" spans="1:8" x14ac:dyDescent="0.2">
      <c r="A234" s="230"/>
      <c r="B234" s="34" t="s">
        <v>15</v>
      </c>
      <c r="C234" s="35">
        <f>IF(C233=0,0,5-C233)</f>
        <v>0</v>
      </c>
      <c r="D234" s="36">
        <f>IF(C234=0,0,C234/C235)</f>
        <v>0</v>
      </c>
      <c r="E234" s="37">
        <f>IF(E233=0,0,5-E233)</f>
        <v>0</v>
      </c>
      <c r="F234" s="38">
        <f>IF(E234=0,0,E234/E235)</f>
        <v>0</v>
      </c>
      <c r="G234" s="39">
        <f>IF(G233=0,0,5-G233)</f>
        <v>0</v>
      </c>
      <c r="H234" s="40">
        <f>IF(F234=0,0,G234/G235)</f>
        <v>0</v>
      </c>
    </row>
    <row r="235" spans="1:8" ht="14.25" x14ac:dyDescent="0.25">
      <c r="A235" s="41"/>
      <c r="B235" s="42" t="s">
        <v>21</v>
      </c>
      <c r="C235" s="43">
        <f t="shared" ref="C235:H235" si="40">SUM(C233:C234)</f>
        <v>0</v>
      </c>
      <c r="D235" s="44">
        <f t="shared" si="40"/>
        <v>0</v>
      </c>
      <c r="E235" s="45">
        <f t="shared" si="40"/>
        <v>0</v>
      </c>
      <c r="F235" s="47">
        <f t="shared" si="40"/>
        <v>0</v>
      </c>
      <c r="G235" s="45">
        <f t="shared" si="40"/>
        <v>0</v>
      </c>
      <c r="H235" s="47">
        <f t="shared" si="40"/>
        <v>0</v>
      </c>
    </row>
    <row r="236" spans="1:8" x14ac:dyDescent="0.2">
      <c r="A236" s="230">
        <v>6</v>
      </c>
      <c r="B236" s="27" t="s">
        <v>16</v>
      </c>
      <c r="C236" s="28">
        <f>FOLHA_TESTE!E64</f>
        <v>0</v>
      </c>
      <c r="D236" s="29">
        <f>IF(C236=0,0,C236/C238)</f>
        <v>0</v>
      </c>
      <c r="E236" s="30">
        <f>FOLHA_TESTE!E77</f>
        <v>0</v>
      </c>
      <c r="F236" s="31">
        <f>IF(E236=0,0,E236/E238)</f>
        <v>0</v>
      </c>
      <c r="G236" s="48">
        <f>FOLHA_TESTE!E90</f>
        <v>0</v>
      </c>
      <c r="H236" s="33">
        <f>IF(G236=0,0,G236/G238)</f>
        <v>0</v>
      </c>
    </row>
    <row r="237" spans="1:8" x14ac:dyDescent="0.2">
      <c r="A237" s="230"/>
      <c r="B237" s="34" t="s">
        <v>15</v>
      </c>
      <c r="C237" s="35">
        <f>IF(C236=0,0,5-C236)</f>
        <v>0</v>
      </c>
      <c r="D237" s="36">
        <f>IF(C237=0,0,C237/C238)</f>
        <v>0</v>
      </c>
      <c r="E237" s="37">
        <f>IF(E236=0,0,5-E236)</f>
        <v>0</v>
      </c>
      <c r="F237" s="38">
        <f>IF(E237=0,0,E237/E238)</f>
        <v>0</v>
      </c>
      <c r="G237" s="39">
        <f>IF(G236=0,0,5-G236)</f>
        <v>0</v>
      </c>
      <c r="H237" s="40">
        <f>IF(F237=0,0,G237/G238)</f>
        <v>0</v>
      </c>
    </row>
    <row r="238" spans="1:8" ht="14.25" x14ac:dyDescent="0.25">
      <c r="A238" s="41"/>
      <c r="B238" s="42" t="s">
        <v>21</v>
      </c>
      <c r="C238" s="43">
        <f t="shared" ref="C238:H238" si="41">SUM(C236:C237)</f>
        <v>0</v>
      </c>
      <c r="D238" s="44">
        <f t="shared" si="41"/>
        <v>0</v>
      </c>
      <c r="E238" s="45">
        <f t="shared" si="41"/>
        <v>0</v>
      </c>
      <c r="F238" s="47">
        <f t="shared" si="41"/>
        <v>0</v>
      </c>
      <c r="G238" s="45">
        <f t="shared" si="41"/>
        <v>0</v>
      </c>
      <c r="H238" s="47">
        <f t="shared" si="41"/>
        <v>0</v>
      </c>
    </row>
    <row r="239" spans="1:8" x14ac:dyDescent="0.2">
      <c r="A239" s="230">
        <v>7</v>
      </c>
      <c r="B239" s="27" t="s">
        <v>16</v>
      </c>
      <c r="C239" s="28">
        <f>FOLHA_TESTE!E65</f>
        <v>0</v>
      </c>
      <c r="D239" s="29">
        <f>IF(C239=0,0,C239/C241)</f>
        <v>0</v>
      </c>
      <c r="E239" s="30">
        <f>FOLHA_TESTE!E78</f>
        <v>0</v>
      </c>
      <c r="F239" s="31">
        <f>IF(E239=0,0,E239/E241)</f>
        <v>0</v>
      </c>
      <c r="G239" s="48">
        <f>FOLHA_TESTE!E91</f>
        <v>0</v>
      </c>
      <c r="H239" s="33">
        <f>IF(G239=0,0,G239/G241)</f>
        <v>0</v>
      </c>
    </row>
    <row r="240" spans="1:8" x14ac:dyDescent="0.2">
      <c r="A240" s="230"/>
      <c r="B240" s="34" t="s">
        <v>15</v>
      </c>
      <c r="C240" s="35">
        <f>IF(C239=0,0,5-C239)</f>
        <v>0</v>
      </c>
      <c r="D240" s="36">
        <f>IF(C240=0,0,C240/C241)</f>
        <v>0</v>
      </c>
      <c r="E240" s="37">
        <f>IF(E239=0,0,5-E239)</f>
        <v>0</v>
      </c>
      <c r="F240" s="38">
        <f>IF(E240=0,0,E240/E241)</f>
        <v>0</v>
      </c>
      <c r="G240" s="39">
        <f>IF(G239=0,0,5-G239)</f>
        <v>0</v>
      </c>
      <c r="H240" s="40">
        <f>IF(F240=0,0,G240/G241)</f>
        <v>0</v>
      </c>
    </row>
    <row r="241" spans="1:10" ht="14.25" x14ac:dyDescent="0.25">
      <c r="A241" s="41"/>
      <c r="B241" s="42" t="s">
        <v>21</v>
      </c>
      <c r="C241" s="43">
        <f t="shared" ref="C241:H241" si="42">SUM(C239:C240)</f>
        <v>0</v>
      </c>
      <c r="D241" s="44">
        <f t="shared" si="42"/>
        <v>0</v>
      </c>
      <c r="E241" s="45">
        <f t="shared" si="42"/>
        <v>0</v>
      </c>
      <c r="F241" s="47">
        <f t="shared" si="42"/>
        <v>0</v>
      </c>
      <c r="G241" s="45">
        <f t="shared" si="42"/>
        <v>0</v>
      </c>
      <c r="H241" s="47">
        <f t="shared" si="42"/>
        <v>0</v>
      </c>
    </row>
    <row r="242" spans="1:10" x14ac:dyDescent="0.2">
      <c r="A242" s="230">
        <v>8</v>
      </c>
      <c r="B242" s="27" t="s">
        <v>16</v>
      </c>
      <c r="C242" s="28">
        <f>FOLHA_TESTE!E66</f>
        <v>0</v>
      </c>
      <c r="D242" s="29">
        <f>IF(C242=0,0,C242/C244)</f>
        <v>0</v>
      </c>
      <c r="E242" s="30">
        <f>FOLHA_TESTE!E79</f>
        <v>0</v>
      </c>
      <c r="F242" s="31">
        <f>IF(E242=0,0,E242/E244)</f>
        <v>0</v>
      </c>
      <c r="G242" s="48">
        <f>FOLHA_TESTE!E92</f>
        <v>0</v>
      </c>
      <c r="H242" s="33">
        <f>IF(G242=0,0,G242/G244)</f>
        <v>0</v>
      </c>
    </row>
    <row r="243" spans="1:10" x14ac:dyDescent="0.2">
      <c r="A243" s="230"/>
      <c r="B243" s="34" t="s">
        <v>15</v>
      </c>
      <c r="C243" s="35">
        <f>IF(C242=0,0,5-C242)</f>
        <v>0</v>
      </c>
      <c r="D243" s="36">
        <f>IF(C243=0,0,C243/C244)</f>
        <v>0</v>
      </c>
      <c r="E243" s="37">
        <f>IF(E242=0,0,5-E242)</f>
        <v>0</v>
      </c>
      <c r="F243" s="38">
        <f>IF(E243=0,0,E243/E244)</f>
        <v>0</v>
      </c>
      <c r="G243" s="39">
        <f>IF(G242=0,0,5-G242)</f>
        <v>0</v>
      </c>
      <c r="H243" s="40">
        <f>IF(F243=0,0,G243/G244)</f>
        <v>0</v>
      </c>
    </row>
    <row r="244" spans="1:10" ht="14.25" x14ac:dyDescent="0.25">
      <c r="A244" s="41"/>
      <c r="B244" s="42" t="s">
        <v>21</v>
      </c>
      <c r="C244" s="43">
        <f t="shared" ref="C244:H244" si="43">SUM(C242:C243)</f>
        <v>0</v>
      </c>
      <c r="D244" s="44">
        <f t="shared" si="43"/>
        <v>0</v>
      </c>
      <c r="E244" s="45">
        <f t="shared" si="43"/>
        <v>0</v>
      </c>
      <c r="F244" s="47">
        <f t="shared" si="43"/>
        <v>0</v>
      </c>
      <c r="G244" s="45">
        <f t="shared" si="43"/>
        <v>0</v>
      </c>
      <c r="H244" s="47">
        <f t="shared" si="43"/>
        <v>0</v>
      </c>
    </row>
    <row r="245" spans="1:10" x14ac:dyDescent="0.2">
      <c r="A245" s="230">
        <v>9</v>
      </c>
      <c r="B245" s="27" t="s">
        <v>16</v>
      </c>
      <c r="C245" s="28">
        <f>FOLHA_TESTE!E67</f>
        <v>0</v>
      </c>
      <c r="D245" s="29">
        <f>IF(C245=0,0,C245/C247)</f>
        <v>0</v>
      </c>
      <c r="E245" s="30">
        <f>FOLHA_TESTE!E80</f>
        <v>0</v>
      </c>
      <c r="F245" s="31">
        <f>IF(E245=0,0,E245/E247)</f>
        <v>0</v>
      </c>
      <c r="G245" s="48">
        <f>FOLHA_TESTE!E93</f>
        <v>0</v>
      </c>
      <c r="H245" s="33">
        <f>IF(G245=0,0,G245/G247)</f>
        <v>0</v>
      </c>
    </row>
    <row r="246" spans="1:10" x14ac:dyDescent="0.2">
      <c r="A246" s="230"/>
      <c r="B246" s="34" t="s">
        <v>15</v>
      </c>
      <c r="C246" s="35">
        <f>IF(C245=0,0,5-C245)</f>
        <v>0</v>
      </c>
      <c r="D246" s="36">
        <f>IF(C246=0,0,C246/C247)</f>
        <v>0</v>
      </c>
      <c r="E246" s="37">
        <f>IF(E245=0,0,5-E245)</f>
        <v>0</v>
      </c>
      <c r="F246" s="38">
        <f>IF(E246=0,0,E246/E247)</f>
        <v>0</v>
      </c>
      <c r="G246" s="39">
        <f>IF(G245=0,0,5-G245)</f>
        <v>0</v>
      </c>
      <c r="H246" s="40">
        <f>IF(F246=0,0,G246/G247)</f>
        <v>0</v>
      </c>
    </row>
    <row r="247" spans="1:10" ht="14.25" x14ac:dyDescent="0.25">
      <c r="A247" s="41"/>
      <c r="B247" s="42" t="s">
        <v>21</v>
      </c>
      <c r="C247" s="43">
        <f t="shared" ref="C247:H247" si="44">SUM(C245:C246)</f>
        <v>0</v>
      </c>
      <c r="D247" s="49">
        <f t="shared" si="44"/>
        <v>0</v>
      </c>
      <c r="E247" s="50">
        <f t="shared" si="44"/>
        <v>0</v>
      </c>
      <c r="F247" s="51">
        <f t="shared" si="44"/>
        <v>0</v>
      </c>
      <c r="G247" s="50">
        <f t="shared" si="44"/>
        <v>0</v>
      </c>
      <c r="H247" s="52">
        <f t="shared" si="44"/>
        <v>0</v>
      </c>
    </row>
    <row r="249" spans="1:10" ht="14.25" x14ac:dyDescent="0.25">
      <c r="A249" s="53" t="s">
        <v>23</v>
      </c>
      <c r="B249" s="54"/>
      <c r="C249" s="235" t="s">
        <v>0</v>
      </c>
      <c r="D249" s="236"/>
      <c r="E249" s="231" t="s">
        <v>12</v>
      </c>
      <c r="F249" s="232"/>
      <c r="G249" s="233" t="s">
        <v>13</v>
      </c>
      <c r="H249" s="234"/>
      <c r="I249" s="225" t="s">
        <v>42</v>
      </c>
      <c r="J249" s="226"/>
    </row>
    <row r="250" spans="1:10" ht="14.25" x14ac:dyDescent="0.25">
      <c r="A250" s="59" t="s">
        <v>24</v>
      </c>
      <c r="B250" s="60"/>
      <c r="C250" s="61">
        <f>SUM(C221,C224,C227,C230,C233,C236,C239,C242,C245)</f>
        <v>0</v>
      </c>
      <c r="D250" s="62">
        <f>IF(C250=0,0,C250/C252)</f>
        <v>0</v>
      </c>
      <c r="E250" s="63">
        <f>SUM(E221,E224,E227,E230,E233,E236,E239,E242,E245)</f>
        <v>0</v>
      </c>
      <c r="F250" s="64">
        <f>IF(E250=0,0,E250/E252)</f>
        <v>0</v>
      </c>
      <c r="G250" s="65">
        <f>SUM(G221,G224,G227,G230,G233,G236,G239,G242,G245)</f>
        <v>0</v>
      </c>
      <c r="H250" s="66">
        <f>IF(G250=0,0,G250/G252)</f>
        <v>0</v>
      </c>
      <c r="I250" s="67">
        <f>SUM(C250,E250,G250)</f>
        <v>0</v>
      </c>
      <c r="J250" s="68">
        <f>IF(I250=0,0,I250/I252)</f>
        <v>0</v>
      </c>
    </row>
    <row r="251" spans="1:10" ht="14.25" x14ac:dyDescent="0.25">
      <c r="A251" s="69" t="s">
        <v>25</v>
      </c>
      <c r="B251" s="70"/>
      <c r="C251" s="71">
        <f>SUM(C222,C225,C228,C231,C234,C237,C240,C243,C246)</f>
        <v>0</v>
      </c>
      <c r="D251" s="72">
        <f>IF(C251=0,0,C251/C252)</f>
        <v>0</v>
      </c>
      <c r="E251" s="73">
        <f>SUM(E222,E225,E228,E231,E234,E237,E240,E243,E246)</f>
        <v>0</v>
      </c>
      <c r="F251" s="74">
        <f>IF(E251=0,0,E251/E252)</f>
        <v>0</v>
      </c>
      <c r="G251" s="75">
        <f>SUM(G222,G225,G228,G231,G234,G237,G240,G243,G246)</f>
        <v>0</v>
      </c>
      <c r="H251" s="76">
        <f>IF(G251=0,0,G251/G252)</f>
        <v>0</v>
      </c>
      <c r="I251" s="77">
        <f>SUM(C251,E251,G251)</f>
        <v>0</v>
      </c>
      <c r="J251" s="78">
        <f>IF(I251=0,0,I251/I252)</f>
        <v>0</v>
      </c>
    </row>
    <row r="252" spans="1:10" ht="14.25" x14ac:dyDescent="0.25">
      <c r="A252" s="41" t="s">
        <v>26</v>
      </c>
      <c r="B252" s="132"/>
      <c r="C252" s="133">
        <f>SUM(C223,C226,C229,C232,C235,C238,C241,C244,C247)</f>
        <v>0</v>
      </c>
      <c r="D252" s="134">
        <f>SUM(D250:D251)</f>
        <v>0</v>
      </c>
      <c r="E252" s="135">
        <f>SUM(E223,E226,E229,E232,E235,E238,E241,E244,E247)</f>
        <v>0</v>
      </c>
      <c r="F252" s="136">
        <f>SUM(F250:F251)</f>
        <v>0</v>
      </c>
      <c r="G252" s="137">
        <f>SUM(G223,G226,G229,G232,G235,G238,G241,G244,G247)</f>
        <v>0</v>
      </c>
      <c r="H252" s="138">
        <f>SUM(H250:H251)</f>
        <v>0</v>
      </c>
      <c r="I252" s="139">
        <f>SUM(C252,E252,G252)</f>
        <v>0</v>
      </c>
      <c r="J252" s="140">
        <f>SUM(J250:J251)</f>
        <v>0</v>
      </c>
    </row>
    <row r="266" spans="1:12" ht="20.25" x14ac:dyDescent="0.2">
      <c r="A266" s="213" t="str">
        <f>A213</f>
        <v>TESTES ANTENAS ANTIFURTO- LOJA XXXX</v>
      </c>
      <c r="B266" s="213"/>
      <c r="C266" s="213"/>
      <c r="D266" s="213"/>
      <c r="E266" s="213"/>
      <c r="F266" s="213"/>
      <c r="G266" s="213"/>
      <c r="H266" s="213"/>
      <c r="I266" s="213"/>
      <c r="J266" s="213"/>
      <c r="K266" s="213"/>
      <c r="L266" s="213"/>
    </row>
    <row r="267" spans="1:12" ht="14.25" x14ac:dyDescent="0.25">
      <c r="A267" s="22" t="str">
        <f>A214</f>
        <v>LOJA:</v>
      </c>
      <c r="G267" s="22"/>
      <c r="I267" s="22" t="str">
        <f>I214</f>
        <v>DATA: XX/XX/XXXX</v>
      </c>
    </row>
    <row r="268" spans="1:12" ht="14.25" x14ac:dyDescent="0.25">
      <c r="A268" s="22" t="str">
        <f>A215</f>
        <v>ENTRADA:</v>
      </c>
      <c r="B268" s="22"/>
    </row>
    <row r="269" spans="1:12" ht="14.25" x14ac:dyDescent="0.25">
      <c r="A269" s="160" t="str">
        <f>A216</f>
        <v xml:space="preserve">FORNECEDOR: </v>
      </c>
      <c r="B269" s="161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</row>
    <row r="270" spans="1:12" x14ac:dyDescent="0.2">
      <c r="A270" s="23"/>
      <c r="B270" s="23"/>
    </row>
    <row r="271" spans="1:12" ht="13.5" customHeight="1" thickBot="1" x14ac:dyDescent="0.25">
      <c r="A271" s="237" t="s">
        <v>30</v>
      </c>
      <c r="B271" s="238"/>
    </row>
    <row r="272" spans="1:12" ht="15" thickBot="1" x14ac:dyDescent="0.3">
      <c r="A272" s="239"/>
      <c r="B272" s="240"/>
      <c r="C272" s="241" t="s">
        <v>0</v>
      </c>
      <c r="D272" s="241"/>
      <c r="E272" s="227" t="s">
        <v>12</v>
      </c>
      <c r="F272" s="227"/>
      <c r="G272" s="228" t="s">
        <v>13</v>
      </c>
      <c r="H272" s="229"/>
    </row>
    <row r="273" spans="1:8" ht="14.25" x14ac:dyDescent="0.25">
      <c r="A273" s="22" t="s">
        <v>18</v>
      </c>
      <c r="B273" s="24" t="s">
        <v>19</v>
      </c>
      <c r="C273" s="25" t="s">
        <v>20</v>
      </c>
      <c r="D273" s="25" t="s">
        <v>17</v>
      </c>
      <c r="E273" s="25" t="s">
        <v>20</v>
      </c>
      <c r="F273" s="25" t="s">
        <v>17</v>
      </c>
      <c r="G273" s="25"/>
      <c r="H273" s="26"/>
    </row>
    <row r="274" spans="1:8" x14ac:dyDescent="0.2">
      <c r="A274" s="230">
        <v>1</v>
      </c>
      <c r="B274" s="27" t="s">
        <v>16</v>
      </c>
      <c r="C274" s="28">
        <f>FOLHA_TESTE!H59</f>
        <v>0</v>
      </c>
      <c r="D274" s="29">
        <f>IF(C274=0,0,C274/C276)</f>
        <v>0</v>
      </c>
      <c r="E274" s="30">
        <f>FOLHA_TESTE!H72</f>
        <v>0</v>
      </c>
      <c r="F274" s="31">
        <f>IF(E274=0,0,E274/E276)</f>
        <v>0</v>
      </c>
      <c r="G274" s="32">
        <f>FOLHA_TESTE!H85</f>
        <v>0</v>
      </c>
      <c r="H274" s="33">
        <f>IF(G274=0,0,G274/G276)</f>
        <v>0</v>
      </c>
    </row>
    <row r="275" spans="1:8" x14ac:dyDescent="0.2">
      <c r="A275" s="230"/>
      <c r="B275" s="34" t="s">
        <v>15</v>
      </c>
      <c r="C275" s="35">
        <f>IF(C274=0,0,5-C274)</f>
        <v>0</v>
      </c>
      <c r="D275" s="36">
        <f>IF(C275=0,0,C275/C276)</f>
        <v>0</v>
      </c>
      <c r="E275" s="37">
        <f>IF(E274=0,0,5-E274)</f>
        <v>0</v>
      </c>
      <c r="F275" s="38">
        <f>IF(E275=0,0,E275/E276)</f>
        <v>0</v>
      </c>
      <c r="G275" s="39">
        <f>IF(G274=0,0,5-G274)</f>
        <v>0</v>
      </c>
      <c r="H275" s="40">
        <f>IF(F275=0,0,G275/G276)</f>
        <v>0</v>
      </c>
    </row>
    <row r="276" spans="1:8" ht="14.25" x14ac:dyDescent="0.25">
      <c r="A276" s="41"/>
      <c r="B276" s="42" t="s">
        <v>21</v>
      </c>
      <c r="C276" s="43">
        <f>SUM(C274:C275)</f>
        <v>0</v>
      </c>
      <c r="D276" s="44">
        <f>SUM(D274:D275)</f>
        <v>0</v>
      </c>
      <c r="E276" s="45">
        <f>SUM(E274:E275)</f>
        <v>0</v>
      </c>
      <c r="F276" s="47">
        <f t="shared" ref="F276" si="45">SUM(F274:F275)</f>
        <v>0</v>
      </c>
      <c r="G276" s="46">
        <f>SUM(G274:G275)</f>
        <v>0</v>
      </c>
      <c r="H276" s="47">
        <f>SUM(H274:H275)</f>
        <v>0</v>
      </c>
    </row>
    <row r="277" spans="1:8" x14ac:dyDescent="0.2">
      <c r="A277" s="230">
        <v>2</v>
      </c>
      <c r="B277" s="27" t="s">
        <v>16</v>
      </c>
      <c r="C277" s="28">
        <f>FOLHA_TESTE!H60</f>
        <v>0</v>
      </c>
      <c r="D277" s="29">
        <f>IF(C277=0,0,C277/C279)</f>
        <v>0</v>
      </c>
      <c r="E277" s="30">
        <f>FOLHA_TESTE!H73</f>
        <v>0</v>
      </c>
      <c r="F277" s="31">
        <f>IF(E277=0,0,E277/E279)</f>
        <v>0</v>
      </c>
      <c r="G277" s="48">
        <f>FOLHA_TESTE!H86</f>
        <v>0</v>
      </c>
      <c r="H277" s="33">
        <f>IF(G277=0,0,G277/G279)</f>
        <v>0</v>
      </c>
    </row>
    <row r="278" spans="1:8" x14ac:dyDescent="0.2">
      <c r="A278" s="230"/>
      <c r="B278" s="34" t="s">
        <v>15</v>
      </c>
      <c r="C278" s="35">
        <f>IF(C277=0,0,5-C277)</f>
        <v>0</v>
      </c>
      <c r="D278" s="36">
        <f>IF(C278=0,0,C278/C279)</f>
        <v>0</v>
      </c>
      <c r="E278" s="37">
        <f>IF(E277=0,0,5-E277)</f>
        <v>0</v>
      </c>
      <c r="F278" s="38">
        <f>IF(E278=0,0,E278/E279)</f>
        <v>0</v>
      </c>
      <c r="G278" s="39">
        <f>IF(G277=0,0,5-G277)</f>
        <v>0</v>
      </c>
      <c r="H278" s="40">
        <f>IF(F278=0,0,G278/G279)</f>
        <v>0</v>
      </c>
    </row>
    <row r="279" spans="1:8" ht="14.25" x14ac:dyDescent="0.25">
      <c r="A279" s="41"/>
      <c r="B279" s="42" t="s">
        <v>21</v>
      </c>
      <c r="C279" s="43">
        <f t="shared" ref="C279:H279" si="46">SUM(C277:C278)</f>
        <v>0</v>
      </c>
      <c r="D279" s="44">
        <f t="shared" si="46"/>
        <v>0</v>
      </c>
      <c r="E279" s="45">
        <f t="shared" si="46"/>
        <v>0</v>
      </c>
      <c r="F279" s="47">
        <f t="shared" si="46"/>
        <v>0</v>
      </c>
      <c r="G279" s="45">
        <f t="shared" si="46"/>
        <v>0</v>
      </c>
      <c r="H279" s="47">
        <f t="shared" si="46"/>
        <v>0</v>
      </c>
    </row>
    <row r="280" spans="1:8" x14ac:dyDescent="0.2">
      <c r="A280" s="230">
        <v>3</v>
      </c>
      <c r="B280" s="27" t="s">
        <v>16</v>
      </c>
      <c r="C280" s="28">
        <f>FOLHA_TESTE!H61</f>
        <v>0</v>
      </c>
      <c r="D280" s="29">
        <f>IF(C280=0,0,C280/C282)</f>
        <v>0</v>
      </c>
      <c r="E280" s="30">
        <f>FOLHA_TESTE!H74</f>
        <v>0</v>
      </c>
      <c r="F280" s="31">
        <f>IF(E280=0,0,E280/E282)</f>
        <v>0</v>
      </c>
      <c r="G280" s="48">
        <f>FOLHA_TESTE!H87</f>
        <v>0</v>
      </c>
      <c r="H280" s="33">
        <f>IF(G280=0,0,G280/G282)</f>
        <v>0</v>
      </c>
    </row>
    <row r="281" spans="1:8" x14ac:dyDescent="0.2">
      <c r="A281" s="230"/>
      <c r="B281" s="34" t="s">
        <v>15</v>
      </c>
      <c r="C281" s="35">
        <f>IF(C280=0,0,5-C280)</f>
        <v>0</v>
      </c>
      <c r="D281" s="36">
        <f>IF(C281=0,0,C281/C282)</f>
        <v>0</v>
      </c>
      <c r="E281" s="37">
        <f>IF(E280=0,0,5-E280)</f>
        <v>0</v>
      </c>
      <c r="F281" s="38">
        <f>IF(E281=0,0,E281/E282)</f>
        <v>0</v>
      </c>
      <c r="G281" s="39">
        <f>IF(G280=0,0,5-G280)</f>
        <v>0</v>
      </c>
      <c r="H281" s="40">
        <f>IF(F281=0,0,G281/G282)</f>
        <v>0</v>
      </c>
    </row>
    <row r="282" spans="1:8" ht="14.25" x14ac:dyDescent="0.25">
      <c r="A282" s="41"/>
      <c r="B282" s="42" t="s">
        <v>21</v>
      </c>
      <c r="C282" s="43">
        <f t="shared" ref="C282:H282" si="47">SUM(C280:C281)</f>
        <v>0</v>
      </c>
      <c r="D282" s="44">
        <f t="shared" si="47"/>
        <v>0</v>
      </c>
      <c r="E282" s="45">
        <f t="shared" si="47"/>
        <v>0</v>
      </c>
      <c r="F282" s="47">
        <f t="shared" si="47"/>
        <v>0</v>
      </c>
      <c r="G282" s="45">
        <f t="shared" si="47"/>
        <v>0</v>
      </c>
      <c r="H282" s="47">
        <f t="shared" si="47"/>
        <v>0</v>
      </c>
    </row>
    <row r="283" spans="1:8" x14ac:dyDescent="0.2">
      <c r="A283" s="230">
        <v>4</v>
      </c>
      <c r="B283" s="27" t="s">
        <v>16</v>
      </c>
      <c r="C283" s="28">
        <f>FOLHA_TESTE!H62</f>
        <v>0</v>
      </c>
      <c r="D283" s="29">
        <f>IF(C283=0,0,C283/C285)</f>
        <v>0</v>
      </c>
      <c r="E283" s="30">
        <f>FOLHA_TESTE!H75</f>
        <v>0</v>
      </c>
      <c r="F283" s="31">
        <f>IF(E283=0,0,E283/E285)</f>
        <v>0</v>
      </c>
      <c r="G283" s="48">
        <f>FOLHA_TESTE!H88</f>
        <v>0</v>
      </c>
      <c r="H283" s="33">
        <f>IF(G283=0,0,G283/G285)</f>
        <v>0</v>
      </c>
    </row>
    <row r="284" spans="1:8" x14ac:dyDescent="0.2">
      <c r="A284" s="230"/>
      <c r="B284" s="34" t="s">
        <v>15</v>
      </c>
      <c r="C284" s="35">
        <f>IF(C283=0,0,5-C283)</f>
        <v>0</v>
      </c>
      <c r="D284" s="36">
        <f>IF(C284=0,0,C284/C285)</f>
        <v>0</v>
      </c>
      <c r="E284" s="37">
        <f>IF(E283=0,0,5-E283)</f>
        <v>0</v>
      </c>
      <c r="F284" s="38">
        <f>IF(E284=0,0,E284/E285)</f>
        <v>0</v>
      </c>
      <c r="G284" s="39">
        <f>IF(G283=0,0,5-G283)</f>
        <v>0</v>
      </c>
      <c r="H284" s="40">
        <f>IF(F284=0,0,G284/G285)</f>
        <v>0</v>
      </c>
    </row>
    <row r="285" spans="1:8" ht="14.25" x14ac:dyDescent="0.25">
      <c r="A285" s="41"/>
      <c r="B285" s="42" t="s">
        <v>21</v>
      </c>
      <c r="C285" s="43">
        <f t="shared" ref="C285:H285" si="48">SUM(C283:C284)</f>
        <v>0</v>
      </c>
      <c r="D285" s="44">
        <f t="shared" si="48"/>
        <v>0</v>
      </c>
      <c r="E285" s="45">
        <f t="shared" si="48"/>
        <v>0</v>
      </c>
      <c r="F285" s="47">
        <f t="shared" si="48"/>
        <v>0</v>
      </c>
      <c r="G285" s="45">
        <f t="shared" si="48"/>
        <v>0</v>
      </c>
      <c r="H285" s="47">
        <f t="shared" si="48"/>
        <v>0</v>
      </c>
    </row>
    <row r="286" spans="1:8" x14ac:dyDescent="0.2">
      <c r="A286" s="230">
        <v>5</v>
      </c>
      <c r="B286" s="27" t="s">
        <v>16</v>
      </c>
      <c r="C286" s="28">
        <f>FOLHA_TESTE!H63</f>
        <v>0</v>
      </c>
      <c r="D286" s="29">
        <f>IF(C286=0,0,C286/C288)</f>
        <v>0</v>
      </c>
      <c r="E286" s="30">
        <f>FOLHA_TESTE!H76</f>
        <v>0</v>
      </c>
      <c r="F286" s="31">
        <f>IF(E286=0,0,E286/E288)</f>
        <v>0</v>
      </c>
      <c r="G286" s="48">
        <f>FOLHA_TESTE!H89</f>
        <v>0</v>
      </c>
      <c r="H286" s="33">
        <f>IF(G286=0,0,G286/G288)</f>
        <v>0</v>
      </c>
    </row>
    <row r="287" spans="1:8" x14ac:dyDescent="0.2">
      <c r="A287" s="230"/>
      <c r="B287" s="34" t="s">
        <v>15</v>
      </c>
      <c r="C287" s="35">
        <f>IF(C286=0,0,5-C286)</f>
        <v>0</v>
      </c>
      <c r="D287" s="36">
        <f>IF(C287=0,0,C287/C288)</f>
        <v>0</v>
      </c>
      <c r="E287" s="37">
        <f>IF(E286=0,0,5-E286)</f>
        <v>0</v>
      </c>
      <c r="F287" s="38">
        <f>IF(E287=0,0,E287/E288)</f>
        <v>0</v>
      </c>
      <c r="G287" s="39">
        <f>IF(G286=0,0,5-G286)</f>
        <v>0</v>
      </c>
      <c r="H287" s="40">
        <f>IF(F287=0,0,G287/G288)</f>
        <v>0</v>
      </c>
    </row>
    <row r="288" spans="1:8" ht="14.25" x14ac:dyDescent="0.25">
      <c r="A288" s="41"/>
      <c r="B288" s="42" t="s">
        <v>21</v>
      </c>
      <c r="C288" s="43">
        <f t="shared" ref="C288:H288" si="49">SUM(C286:C287)</f>
        <v>0</v>
      </c>
      <c r="D288" s="44">
        <f t="shared" si="49"/>
        <v>0</v>
      </c>
      <c r="E288" s="45">
        <f t="shared" si="49"/>
        <v>0</v>
      </c>
      <c r="F288" s="47">
        <f t="shared" si="49"/>
        <v>0</v>
      </c>
      <c r="G288" s="45">
        <f t="shared" si="49"/>
        <v>0</v>
      </c>
      <c r="H288" s="47">
        <f t="shared" si="49"/>
        <v>0</v>
      </c>
    </row>
    <row r="289" spans="1:10" x14ac:dyDescent="0.2">
      <c r="A289" s="230">
        <v>6</v>
      </c>
      <c r="B289" s="27" t="s">
        <v>16</v>
      </c>
      <c r="C289" s="28">
        <f>FOLHA_TESTE!H64</f>
        <v>0</v>
      </c>
      <c r="D289" s="29">
        <f>IF(C289=0,0,C289/C291)</f>
        <v>0</v>
      </c>
      <c r="E289" s="30">
        <f>FOLHA_TESTE!H77</f>
        <v>0</v>
      </c>
      <c r="F289" s="31">
        <f>IF(E289=0,0,E289/E291)</f>
        <v>0</v>
      </c>
      <c r="G289" s="48">
        <f>FOLHA_TESTE!H90</f>
        <v>0</v>
      </c>
      <c r="H289" s="33">
        <f>IF(G289=0,0,G289/G291)</f>
        <v>0</v>
      </c>
    </row>
    <row r="290" spans="1:10" x14ac:dyDescent="0.2">
      <c r="A290" s="230"/>
      <c r="B290" s="34" t="s">
        <v>15</v>
      </c>
      <c r="C290" s="35">
        <f>IF(C289=0,0,5-C289)</f>
        <v>0</v>
      </c>
      <c r="D290" s="36">
        <f>IF(C290=0,0,C290/C291)</f>
        <v>0</v>
      </c>
      <c r="E290" s="37">
        <f>IF(E289=0,0,5-E289)</f>
        <v>0</v>
      </c>
      <c r="F290" s="38">
        <f>IF(E290=0,0,E290/E291)</f>
        <v>0</v>
      </c>
      <c r="G290" s="39">
        <f>IF(G289=0,0,5-G289)</f>
        <v>0</v>
      </c>
      <c r="H290" s="40">
        <f>IF(F290=0,0,G290/G291)</f>
        <v>0</v>
      </c>
    </row>
    <row r="291" spans="1:10" ht="14.25" x14ac:dyDescent="0.25">
      <c r="A291" s="41"/>
      <c r="B291" s="42" t="s">
        <v>21</v>
      </c>
      <c r="C291" s="43">
        <f t="shared" ref="C291:H291" si="50">SUM(C289:C290)</f>
        <v>0</v>
      </c>
      <c r="D291" s="44">
        <f t="shared" si="50"/>
        <v>0</v>
      </c>
      <c r="E291" s="45">
        <f t="shared" si="50"/>
        <v>0</v>
      </c>
      <c r="F291" s="47">
        <f t="shared" si="50"/>
        <v>0</v>
      </c>
      <c r="G291" s="45">
        <f t="shared" si="50"/>
        <v>0</v>
      </c>
      <c r="H291" s="47">
        <f t="shared" si="50"/>
        <v>0</v>
      </c>
    </row>
    <row r="292" spans="1:10" x14ac:dyDescent="0.2">
      <c r="A292" s="230">
        <v>7</v>
      </c>
      <c r="B292" s="27" t="s">
        <v>16</v>
      </c>
      <c r="C292" s="28">
        <f>FOLHA_TESTE!H65</f>
        <v>0</v>
      </c>
      <c r="D292" s="29">
        <f>IF(C292=0,0,C292/C294)</f>
        <v>0</v>
      </c>
      <c r="E292" s="30">
        <f>FOLHA_TESTE!H78</f>
        <v>0</v>
      </c>
      <c r="F292" s="31">
        <f>IF(E292=0,0,E292/E294)</f>
        <v>0</v>
      </c>
      <c r="G292" s="48">
        <f>FOLHA_TESTE!H91</f>
        <v>0</v>
      </c>
      <c r="H292" s="33">
        <f>IF(G292=0,0,G292/G294)</f>
        <v>0</v>
      </c>
    </row>
    <row r="293" spans="1:10" x14ac:dyDescent="0.2">
      <c r="A293" s="230"/>
      <c r="B293" s="34" t="s">
        <v>15</v>
      </c>
      <c r="C293" s="35">
        <f>IF(C292=0,0,5-C292)</f>
        <v>0</v>
      </c>
      <c r="D293" s="36">
        <f>IF(C293=0,0,C293/C294)</f>
        <v>0</v>
      </c>
      <c r="E293" s="37">
        <f>IF(E292=0,0,5-E292)</f>
        <v>0</v>
      </c>
      <c r="F293" s="38">
        <f>IF(E293=0,0,E293/E294)</f>
        <v>0</v>
      </c>
      <c r="G293" s="39">
        <f>IF(G292=0,0,5-G292)</f>
        <v>0</v>
      </c>
      <c r="H293" s="40">
        <f>IF(F293=0,0,G293/G294)</f>
        <v>0</v>
      </c>
    </row>
    <row r="294" spans="1:10" ht="14.25" x14ac:dyDescent="0.25">
      <c r="A294" s="41"/>
      <c r="B294" s="42" t="s">
        <v>21</v>
      </c>
      <c r="C294" s="43">
        <f t="shared" ref="C294:H294" si="51">SUM(C292:C293)</f>
        <v>0</v>
      </c>
      <c r="D294" s="44">
        <f t="shared" si="51"/>
        <v>0</v>
      </c>
      <c r="E294" s="45">
        <f t="shared" si="51"/>
        <v>0</v>
      </c>
      <c r="F294" s="47">
        <f t="shared" si="51"/>
        <v>0</v>
      </c>
      <c r="G294" s="45">
        <f t="shared" si="51"/>
        <v>0</v>
      </c>
      <c r="H294" s="47">
        <f t="shared" si="51"/>
        <v>0</v>
      </c>
    </row>
    <row r="295" spans="1:10" x14ac:dyDescent="0.2">
      <c r="A295" s="230">
        <v>8</v>
      </c>
      <c r="B295" s="27" t="s">
        <v>16</v>
      </c>
      <c r="C295" s="28">
        <f>FOLHA_TESTE!H66</f>
        <v>0</v>
      </c>
      <c r="D295" s="29">
        <f>IF(C295=0,0,C295/C297)</f>
        <v>0</v>
      </c>
      <c r="E295" s="30">
        <f>FOLHA_TESTE!H79</f>
        <v>0</v>
      </c>
      <c r="F295" s="31">
        <f>IF(E295=0,0,E295/E297)</f>
        <v>0</v>
      </c>
      <c r="G295" s="48">
        <f>FOLHA_TESTE!H92</f>
        <v>0</v>
      </c>
      <c r="H295" s="33">
        <f>IF(G295=0,0,G295/G297)</f>
        <v>0</v>
      </c>
    </row>
    <row r="296" spans="1:10" x14ac:dyDescent="0.2">
      <c r="A296" s="230"/>
      <c r="B296" s="34" t="s">
        <v>15</v>
      </c>
      <c r="C296" s="35">
        <f>IF(C295=0,0,5-C295)</f>
        <v>0</v>
      </c>
      <c r="D296" s="36">
        <f>IF(C296=0,0,C296/C297)</f>
        <v>0</v>
      </c>
      <c r="E296" s="37">
        <f>IF(E295=0,0,5-E295)</f>
        <v>0</v>
      </c>
      <c r="F296" s="38">
        <f>IF(E296=0,0,E296/E297)</f>
        <v>0</v>
      </c>
      <c r="G296" s="39">
        <f>IF(G295=0,0,5-G295)</f>
        <v>0</v>
      </c>
      <c r="H296" s="40">
        <f>IF(F296=0,0,G296/G297)</f>
        <v>0</v>
      </c>
    </row>
    <row r="297" spans="1:10" ht="14.25" x14ac:dyDescent="0.25">
      <c r="A297" s="41"/>
      <c r="B297" s="42" t="s">
        <v>21</v>
      </c>
      <c r="C297" s="43">
        <f t="shared" ref="C297:H297" si="52">SUM(C295:C296)</f>
        <v>0</v>
      </c>
      <c r="D297" s="44">
        <f t="shared" si="52"/>
        <v>0</v>
      </c>
      <c r="E297" s="45">
        <f t="shared" si="52"/>
        <v>0</v>
      </c>
      <c r="F297" s="47">
        <f t="shared" si="52"/>
        <v>0</v>
      </c>
      <c r="G297" s="45">
        <f t="shared" si="52"/>
        <v>0</v>
      </c>
      <c r="H297" s="47">
        <f t="shared" si="52"/>
        <v>0</v>
      </c>
    </row>
    <row r="298" spans="1:10" x14ac:dyDescent="0.2">
      <c r="A298" s="230">
        <v>9</v>
      </c>
      <c r="B298" s="27" t="s">
        <v>16</v>
      </c>
      <c r="C298" s="28">
        <f>FOLHA_TESTE!H67</f>
        <v>0</v>
      </c>
      <c r="D298" s="29">
        <f>IF(C298=0,0,C298/C300)</f>
        <v>0</v>
      </c>
      <c r="E298" s="30">
        <f>FOLHA_TESTE!H80</f>
        <v>0</v>
      </c>
      <c r="F298" s="31">
        <f>IF(E298=0,0,E298/E300)</f>
        <v>0</v>
      </c>
      <c r="G298" s="48">
        <f>FOLHA_TESTE!H93</f>
        <v>0</v>
      </c>
      <c r="H298" s="33">
        <f>IF(G298=0,0,G298/G300)</f>
        <v>0</v>
      </c>
    </row>
    <row r="299" spans="1:10" x14ac:dyDescent="0.2">
      <c r="A299" s="230"/>
      <c r="B299" s="34" t="s">
        <v>15</v>
      </c>
      <c r="C299" s="35">
        <f>IF(C298=0,0,5-C298)</f>
        <v>0</v>
      </c>
      <c r="D299" s="36">
        <f>IF(C299=0,0,C299/C300)</f>
        <v>0</v>
      </c>
      <c r="E299" s="37">
        <f>IF(E298=0,0,5-E298)</f>
        <v>0</v>
      </c>
      <c r="F299" s="38">
        <f>IF(E299=0,0,E299/E300)</f>
        <v>0</v>
      </c>
      <c r="G299" s="39">
        <f>IF(G298=0,0,5-G298)</f>
        <v>0</v>
      </c>
      <c r="H299" s="40">
        <f>IF(F299=0,0,G299/G300)</f>
        <v>0</v>
      </c>
    </row>
    <row r="300" spans="1:10" ht="14.25" x14ac:dyDescent="0.25">
      <c r="A300" s="41"/>
      <c r="B300" s="42" t="s">
        <v>21</v>
      </c>
      <c r="C300" s="43">
        <f t="shared" ref="C300:H300" si="53">SUM(C298:C299)</f>
        <v>0</v>
      </c>
      <c r="D300" s="49">
        <f t="shared" si="53"/>
        <v>0</v>
      </c>
      <c r="E300" s="50">
        <f t="shared" si="53"/>
        <v>0</v>
      </c>
      <c r="F300" s="51">
        <f t="shared" si="53"/>
        <v>0</v>
      </c>
      <c r="G300" s="50">
        <f t="shared" si="53"/>
        <v>0</v>
      </c>
      <c r="H300" s="52">
        <f t="shared" si="53"/>
        <v>0</v>
      </c>
    </row>
    <row r="302" spans="1:10" ht="14.25" x14ac:dyDescent="0.25">
      <c r="A302" s="53" t="s">
        <v>23</v>
      </c>
      <c r="B302" s="54"/>
      <c r="C302" s="235" t="s">
        <v>0</v>
      </c>
      <c r="D302" s="236"/>
      <c r="E302" s="231" t="s">
        <v>12</v>
      </c>
      <c r="F302" s="232"/>
      <c r="G302" s="233" t="s">
        <v>13</v>
      </c>
      <c r="H302" s="234"/>
      <c r="I302" s="225" t="s">
        <v>42</v>
      </c>
      <c r="J302" s="226"/>
    </row>
    <row r="303" spans="1:10" ht="14.25" x14ac:dyDescent="0.25">
      <c r="A303" s="59" t="s">
        <v>24</v>
      </c>
      <c r="B303" s="60"/>
      <c r="C303" s="61">
        <f>SUM(C274,C277,C280,C283,C286,C289,C292,C295,C298)</f>
        <v>0</v>
      </c>
      <c r="D303" s="62">
        <f>IF(C303=0,0,C303/C305)</f>
        <v>0</v>
      </c>
      <c r="E303" s="63">
        <f>SUM(E274,E277,E280,E283,E286,E289,E292,E295,E298)</f>
        <v>0</v>
      </c>
      <c r="F303" s="64">
        <f>IF(E303=0,0,E303/E305)</f>
        <v>0</v>
      </c>
      <c r="G303" s="65">
        <f>SUM(G274,G277,G280,G283,G286,G289,G292,G295,G298)</f>
        <v>0</v>
      </c>
      <c r="H303" s="66">
        <f>IF(G303=0,0,G303/G305)</f>
        <v>0</v>
      </c>
      <c r="I303" s="67">
        <f>SUM(C303,E303,G303)</f>
        <v>0</v>
      </c>
      <c r="J303" s="68">
        <f>IF(I303=0,0,I303/I305)</f>
        <v>0</v>
      </c>
    </row>
    <row r="304" spans="1:10" ht="14.25" x14ac:dyDescent="0.25">
      <c r="A304" s="69" t="s">
        <v>25</v>
      </c>
      <c r="B304" s="70"/>
      <c r="C304" s="71">
        <f>SUM(C275,C278,C281,C284,C287,C290,C293,C296,C299)</f>
        <v>0</v>
      </c>
      <c r="D304" s="72">
        <f>IF(C304=0,0,C304/C305)</f>
        <v>0</v>
      </c>
      <c r="E304" s="73">
        <f>SUM(E275,E278,E281,E284,E287,E290,E293,E296,E299)</f>
        <v>0</v>
      </c>
      <c r="F304" s="74">
        <f>IF(E304=0,0,E304/E305)</f>
        <v>0</v>
      </c>
      <c r="G304" s="75">
        <f>SUM(G275,G278,G281,G284,G287,G290,G293,G296,G299)</f>
        <v>0</v>
      </c>
      <c r="H304" s="76">
        <f>IF(G304=0,0,G304/G305)</f>
        <v>0</v>
      </c>
      <c r="I304" s="77">
        <f>SUM(C304,E304,G304)</f>
        <v>0</v>
      </c>
      <c r="J304" s="78">
        <f>IF(I304=0,0,I304/I305)</f>
        <v>0</v>
      </c>
    </row>
    <row r="305" spans="1:16" ht="14.25" x14ac:dyDescent="0.25">
      <c r="A305" s="41" t="s">
        <v>26</v>
      </c>
      <c r="B305" s="132"/>
      <c r="C305" s="133">
        <f>SUM(C276,C279,C282,C285,C288,C291,C294,C297,C300)</f>
        <v>0</v>
      </c>
      <c r="D305" s="134">
        <f>SUM(D303:D304)</f>
        <v>0</v>
      </c>
      <c r="E305" s="135">
        <f>SUM(E276,E279,E282,E285,E288,E291,E294,E297,E300)</f>
        <v>0</v>
      </c>
      <c r="F305" s="136">
        <f>SUM(F303:F304)</f>
        <v>0</v>
      </c>
      <c r="G305" s="137">
        <f>SUM(G276,G279,G282,G285,G288,G291,G294,G297,G300)</f>
        <v>0</v>
      </c>
      <c r="H305" s="138">
        <f>SUM(H303:H304)</f>
        <v>0</v>
      </c>
      <c r="I305" s="139">
        <f>SUM(C305,E305,G305)</f>
        <v>0</v>
      </c>
      <c r="J305" s="140">
        <f>SUM(J303:J304)</f>
        <v>0</v>
      </c>
    </row>
    <row r="310" spans="1:16" ht="23.25" x14ac:dyDescent="0.35">
      <c r="A310" s="289" t="s">
        <v>48</v>
      </c>
      <c r="B310" s="289"/>
      <c r="C310" s="289"/>
      <c r="D310" s="289"/>
      <c r="E310" s="289"/>
      <c r="F310" s="289"/>
      <c r="G310" s="289"/>
      <c r="H310" s="289"/>
      <c r="I310" s="289"/>
      <c r="J310" s="289"/>
      <c r="K310" s="289"/>
      <c r="L310" s="289"/>
      <c r="M310" s="289"/>
      <c r="N310" s="289"/>
      <c r="O310" s="289"/>
      <c r="P310" s="289"/>
    </row>
    <row r="311" spans="1:16" ht="15" thickBot="1" x14ac:dyDescent="0.3">
      <c r="C311" s="288"/>
      <c r="D311" s="288"/>
      <c r="E311" s="288"/>
    </row>
    <row r="312" spans="1:16" ht="15" thickBot="1" x14ac:dyDescent="0.3">
      <c r="C312" s="280" t="s">
        <v>52</v>
      </c>
      <c r="D312" s="281"/>
      <c r="E312" s="281"/>
      <c r="F312" s="281"/>
      <c r="G312" s="281"/>
      <c r="H312" s="282"/>
      <c r="I312" s="283" t="s">
        <v>53</v>
      </c>
      <c r="J312" s="284"/>
      <c r="K312" s="284"/>
      <c r="L312" s="284"/>
      <c r="M312" s="284"/>
      <c r="N312" s="285"/>
      <c r="O312" s="214" t="s">
        <v>50</v>
      </c>
      <c r="P312" s="215"/>
    </row>
    <row r="313" spans="1:16" ht="15" thickBot="1" x14ac:dyDescent="0.3">
      <c r="C313" s="220" t="s">
        <v>27</v>
      </c>
      <c r="D313" s="221"/>
      <c r="E313" s="220" t="s">
        <v>28</v>
      </c>
      <c r="F313" s="221"/>
      <c r="G313" s="286" t="s">
        <v>29</v>
      </c>
      <c r="H313" s="287"/>
      <c r="I313" s="224" t="s">
        <v>27</v>
      </c>
      <c r="J313" s="219"/>
      <c r="K313" s="224" t="s">
        <v>28</v>
      </c>
      <c r="L313" s="219"/>
      <c r="M313" s="218" t="s">
        <v>29</v>
      </c>
      <c r="N313" s="219"/>
      <c r="O313" s="216"/>
      <c r="P313" s="217"/>
    </row>
    <row r="314" spans="1:16" ht="15" thickBot="1" x14ac:dyDescent="0.3">
      <c r="A314" s="22" t="s">
        <v>41</v>
      </c>
      <c r="B314" s="79" t="s">
        <v>19</v>
      </c>
      <c r="C314" s="80" t="s">
        <v>45</v>
      </c>
      <c r="D314" s="81" t="s">
        <v>17</v>
      </c>
      <c r="E314" s="81" t="s">
        <v>45</v>
      </c>
      <c r="F314" s="81" t="s">
        <v>17</v>
      </c>
      <c r="G314" s="81" t="s">
        <v>45</v>
      </c>
      <c r="H314" s="82" t="s">
        <v>17</v>
      </c>
      <c r="I314" s="83" t="s">
        <v>45</v>
      </c>
      <c r="J314" s="81" t="s">
        <v>17</v>
      </c>
      <c r="K314" s="81" t="s">
        <v>45</v>
      </c>
      <c r="L314" s="81" t="s">
        <v>17</v>
      </c>
      <c r="M314" s="81" t="s">
        <v>45</v>
      </c>
      <c r="N314" s="84" t="s">
        <v>17</v>
      </c>
      <c r="O314" s="85" t="s">
        <v>45</v>
      </c>
      <c r="P314" s="86" t="s">
        <v>17</v>
      </c>
    </row>
    <row r="315" spans="1:16" ht="14.25" x14ac:dyDescent="0.25">
      <c r="A315" s="24">
        <v>1</v>
      </c>
      <c r="B315" s="87" t="s">
        <v>40</v>
      </c>
      <c r="C315" s="88">
        <f>C38</f>
        <v>8</v>
      </c>
      <c r="D315" s="89">
        <f>IF(C315=0,0,C315/C317)</f>
        <v>0.53333333333333333</v>
      </c>
      <c r="E315" s="90">
        <f>E38</f>
        <v>0</v>
      </c>
      <c r="F315" s="89">
        <f>IF(E315=0,0,E315/E317)</f>
        <v>0</v>
      </c>
      <c r="G315" s="90">
        <f>G38</f>
        <v>0</v>
      </c>
      <c r="H315" s="89">
        <f>IF(G315=0,0,G315/G317)</f>
        <v>0</v>
      </c>
      <c r="I315" s="91">
        <f>C197</f>
        <v>9</v>
      </c>
      <c r="J315" s="89">
        <f>IF(I315=0,0,I315/I317)</f>
        <v>0.6</v>
      </c>
      <c r="K315" s="90">
        <f>C250</f>
        <v>0</v>
      </c>
      <c r="L315" s="89">
        <f>IF(K315=0,0,K315/K317)</f>
        <v>0</v>
      </c>
      <c r="M315" s="90">
        <f>C303</f>
        <v>0</v>
      </c>
      <c r="N315" s="89">
        <f>IF(M315=0,0,M315/M317)</f>
        <v>0</v>
      </c>
      <c r="O315" s="92">
        <f>C315+E315+G315+I315+K315+M315</f>
        <v>17</v>
      </c>
      <c r="P315" s="93">
        <f>IF(O315=0,0,O315/O317)</f>
        <v>0.56666666666666665</v>
      </c>
    </row>
    <row r="316" spans="1:16" ht="13.5" thickBot="1" x14ac:dyDescent="0.25">
      <c r="B316" s="94" t="s">
        <v>39</v>
      </c>
      <c r="C316" s="95">
        <f>C39</f>
        <v>7</v>
      </c>
      <c r="D316" s="96">
        <f>IF(C316=0,0,C316/C317)</f>
        <v>0.46666666666666667</v>
      </c>
      <c r="E316" s="97">
        <f>E39</f>
        <v>0</v>
      </c>
      <c r="F316" s="96">
        <f>IF(E316=0,0,E316/E317)</f>
        <v>0</v>
      </c>
      <c r="G316" s="97">
        <f>G39</f>
        <v>0</v>
      </c>
      <c r="H316" s="96">
        <f>IF(G316=0,0,G316/G317)</f>
        <v>0</v>
      </c>
      <c r="I316" s="98">
        <f>C198</f>
        <v>6</v>
      </c>
      <c r="J316" s="96">
        <f>IF(I316=0,0,I316/I317)</f>
        <v>0.4</v>
      </c>
      <c r="K316" s="97">
        <f>C251</f>
        <v>0</v>
      </c>
      <c r="L316" s="96">
        <f>IF(K316=0,0,K316/K317)</f>
        <v>0</v>
      </c>
      <c r="M316" s="97">
        <f>C304</f>
        <v>0</v>
      </c>
      <c r="N316" s="96">
        <f>IF(M316=0,0,M316/M317)</f>
        <v>0</v>
      </c>
      <c r="O316" s="99">
        <f>C316+E316+G316+I316+K316+M316</f>
        <v>13</v>
      </c>
      <c r="P316" s="100">
        <f>IF(O316=0,0,O316/O317)</f>
        <v>0.43333333333333335</v>
      </c>
    </row>
    <row r="317" spans="1:16" ht="16.5" thickBot="1" x14ac:dyDescent="0.3">
      <c r="B317" s="141" t="s">
        <v>44</v>
      </c>
      <c r="C317" s="142">
        <f t="shared" ref="C317:N317" si="54">SUM(C315:C316)</f>
        <v>15</v>
      </c>
      <c r="D317" s="143">
        <f t="shared" si="54"/>
        <v>1</v>
      </c>
      <c r="E317" s="144">
        <f t="shared" si="54"/>
        <v>0</v>
      </c>
      <c r="F317" s="143">
        <f t="shared" si="54"/>
        <v>0</v>
      </c>
      <c r="G317" s="144">
        <f t="shared" ref="G317:L317" si="55">SUM(G315:G316)</f>
        <v>0</v>
      </c>
      <c r="H317" s="145">
        <f t="shared" si="55"/>
        <v>0</v>
      </c>
      <c r="I317" s="146">
        <f t="shared" si="55"/>
        <v>15</v>
      </c>
      <c r="J317" s="143">
        <f t="shared" si="55"/>
        <v>1</v>
      </c>
      <c r="K317" s="144">
        <f t="shared" si="55"/>
        <v>0</v>
      </c>
      <c r="L317" s="143">
        <f t="shared" si="55"/>
        <v>0</v>
      </c>
      <c r="M317" s="144">
        <f t="shared" si="54"/>
        <v>0</v>
      </c>
      <c r="N317" s="147">
        <f t="shared" si="54"/>
        <v>0</v>
      </c>
      <c r="O317" s="148">
        <f>SUM(C317,E317,I317,M317)</f>
        <v>30</v>
      </c>
      <c r="P317" s="149">
        <f>SUM(P315:P316)</f>
        <v>1</v>
      </c>
    </row>
    <row r="318" spans="1:16" ht="13.5" thickBot="1" x14ac:dyDescent="0.25"/>
    <row r="319" spans="1:16" ht="16.5" customHeight="1" thickBot="1" x14ac:dyDescent="0.3">
      <c r="C319" s="280" t="s">
        <v>52</v>
      </c>
      <c r="D319" s="281"/>
      <c r="E319" s="281"/>
      <c r="F319" s="281"/>
      <c r="G319" s="281"/>
      <c r="H319" s="282"/>
      <c r="I319" s="283" t="s">
        <v>53</v>
      </c>
      <c r="J319" s="284"/>
      <c r="K319" s="284"/>
      <c r="L319" s="284"/>
      <c r="M319" s="284"/>
      <c r="N319" s="285"/>
      <c r="O319" s="214" t="s">
        <v>50</v>
      </c>
      <c r="P319" s="215"/>
    </row>
    <row r="320" spans="1:16" ht="15" thickBot="1" x14ac:dyDescent="0.3">
      <c r="C320" s="220" t="s">
        <v>27</v>
      </c>
      <c r="D320" s="221"/>
      <c r="E320" s="220" t="s">
        <v>28</v>
      </c>
      <c r="F320" s="221"/>
      <c r="G320" s="286" t="s">
        <v>29</v>
      </c>
      <c r="H320" s="287"/>
      <c r="I320" s="224" t="s">
        <v>27</v>
      </c>
      <c r="J320" s="219"/>
      <c r="K320" s="224" t="s">
        <v>28</v>
      </c>
      <c r="L320" s="219"/>
      <c r="M320" s="218" t="s">
        <v>29</v>
      </c>
      <c r="N320" s="219"/>
      <c r="O320" s="216"/>
      <c r="P320" s="217"/>
    </row>
    <row r="321" spans="1:16" ht="15" thickBot="1" x14ac:dyDescent="0.3">
      <c r="A321" s="22" t="s">
        <v>41</v>
      </c>
      <c r="B321" s="79" t="s">
        <v>19</v>
      </c>
      <c r="C321" s="80" t="s">
        <v>45</v>
      </c>
      <c r="D321" s="81" t="s">
        <v>17</v>
      </c>
      <c r="E321" s="81" t="s">
        <v>45</v>
      </c>
      <c r="F321" s="81" t="s">
        <v>17</v>
      </c>
      <c r="G321" s="81" t="s">
        <v>45</v>
      </c>
      <c r="H321" s="82" t="s">
        <v>17</v>
      </c>
      <c r="I321" s="83" t="s">
        <v>45</v>
      </c>
      <c r="J321" s="81" t="s">
        <v>17</v>
      </c>
      <c r="K321" s="81" t="s">
        <v>45</v>
      </c>
      <c r="L321" s="81" t="s">
        <v>17</v>
      </c>
      <c r="M321" s="81" t="s">
        <v>45</v>
      </c>
      <c r="N321" s="84" t="s">
        <v>17</v>
      </c>
      <c r="O321" s="85" t="s">
        <v>45</v>
      </c>
      <c r="P321" s="86" t="s">
        <v>17</v>
      </c>
    </row>
    <row r="322" spans="1:16" ht="14.25" x14ac:dyDescent="0.25">
      <c r="A322" s="24">
        <v>2</v>
      </c>
      <c r="B322" s="87" t="s">
        <v>40</v>
      </c>
      <c r="C322" s="88">
        <f>E38</f>
        <v>0</v>
      </c>
      <c r="D322" s="89">
        <f>IF(C322=0,0,C322/C324)</f>
        <v>0</v>
      </c>
      <c r="E322" s="90">
        <f>E91</f>
        <v>0</v>
      </c>
      <c r="F322" s="89">
        <f>IF(E322=0,0,E322/E324)</f>
        <v>0</v>
      </c>
      <c r="G322" s="90">
        <f>E144</f>
        <v>0</v>
      </c>
      <c r="H322" s="89">
        <f>IF(G322=0,0,G322/G324)</f>
        <v>0</v>
      </c>
      <c r="I322" s="91">
        <f>E197</f>
        <v>11</v>
      </c>
      <c r="J322" s="89">
        <f>IF(I322=0,0,I322/I324)</f>
        <v>0.73333333333333328</v>
      </c>
      <c r="K322" s="90">
        <f>E250</f>
        <v>0</v>
      </c>
      <c r="L322" s="89">
        <f>IF(K322=0,0,K322/K324)</f>
        <v>0</v>
      </c>
      <c r="M322" s="90">
        <f>E303</f>
        <v>0</v>
      </c>
      <c r="N322" s="89">
        <f>IF(M322=0,0,M322/M324)</f>
        <v>0</v>
      </c>
      <c r="O322" s="92">
        <f>C322+E322+G322+I322+K322+M322</f>
        <v>11</v>
      </c>
      <c r="P322" s="93">
        <f>IF(O322=0,0,O322/O324)</f>
        <v>0.73333333333333328</v>
      </c>
    </row>
    <row r="323" spans="1:16" ht="13.5" thickBot="1" x14ac:dyDescent="0.25">
      <c r="B323" s="94" t="s">
        <v>39</v>
      </c>
      <c r="C323" s="95">
        <f>E39</f>
        <v>0</v>
      </c>
      <c r="D323" s="96">
        <f>IF(C323=0,0,C323/C324)</f>
        <v>0</v>
      </c>
      <c r="E323" s="97">
        <f>E92</f>
        <v>0</v>
      </c>
      <c r="F323" s="96">
        <f>IF(E323=0,0,E323/E324)</f>
        <v>0</v>
      </c>
      <c r="G323" s="97">
        <f>E145</f>
        <v>0</v>
      </c>
      <c r="H323" s="96">
        <f>IF(G323=0,0,G323/G324)</f>
        <v>0</v>
      </c>
      <c r="I323" s="98">
        <f>E198</f>
        <v>4</v>
      </c>
      <c r="J323" s="96">
        <f>IF(I323=0,0,I323/I324)</f>
        <v>0.26666666666666666</v>
      </c>
      <c r="K323" s="97">
        <f>E251</f>
        <v>0</v>
      </c>
      <c r="L323" s="96">
        <f>IF(K323=0,0,K323/K324)</f>
        <v>0</v>
      </c>
      <c r="M323" s="97">
        <f>E304</f>
        <v>0</v>
      </c>
      <c r="N323" s="96">
        <f>IF(M323=0,0,M323/M324)</f>
        <v>0</v>
      </c>
      <c r="O323" s="99">
        <f>C323+E323+G323+I323+K323+M323</f>
        <v>4</v>
      </c>
      <c r="P323" s="100">
        <f>IF(O323=0,0,O323/O324)</f>
        <v>0.26666666666666666</v>
      </c>
    </row>
    <row r="324" spans="1:16" ht="16.5" thickBot="1" x14ac:dyDescent="0.3">
      <c r="B324" s="141" t="s">
        <v>44</v>
      </c>
      <c r="C324" s="142">
        <f t="shared" ref="C324:F324" si="56">SUM(C322:C323)</f>
        <v>0</v>
      </c>
      <c r="D324" s="143">
        <f t="shared" si="56"/>
        <v>0</v>
      </c>
      <c r="E324" s="144">
        <f t="shared" si="56"/>
        <v>0</v>
      </c>
      <c r="F324" s="143">
        <f t="shared" si="56"/>
        <v>0</v>
      </c>
      <c r="G324" s="144">
        <f t="shared" ref="G324:N324" si="57">SUM(G322:G323)</f>
        <v>0</v>
      </c>
      <c r="H324" s="145">
        <f t="shared" si="57"/>
        <v>0</v>
      </c>
      <c r="I324" s="146">
        <f t="shared" si="57"/>
        <v>15</v>
      </c>
      <c r="J324" s="143">
        <f t="shared" si="57"/>
        <v>1</v>
      </c>
      <c r="K324" s="144">
        <f t="shared" si="57"/>
        <v>0</v>
      </c>
      <c r="L324" s="143">
        <f t="shared" si="57"/>
        <v>0</v>
      </c>
      <c r="M324" s="144">
        <f t="shared" si="57"/>
        <v>0</v>
      </c>
      <c r="N324" s="147">
        <f t="shared" si="57"/>
        <v>0</v>
      </c>
      <c r="O324" s="148">
        <f>SUM(C324,E324,I324,M324)</f>
        <v>15</v>
      </c>
      <c r="P324" s="149">
        <f>SUM(P322:P323)</f>
        <v>1</v>
      </c>
    </row>
    <row r="325" spans="1:16" ht="13.5" thickBot="1" x14ac:dyDescent="0.25"/>
    <row r="326" spans="1:16" ht="16.5" customHeight="1" thickBot="1" x14ac:dyDescent="0.3">
      <c r="C326" s="280" t="s">
        <v>52</v>
      </c>
      <c r="D326" s="281"/>
      <c r="E326" s="281"/>
      <c r="F326" s="281"/>
      <c r="G326" s="281"/>
      <c r="H326" s="282"/>
      <c r="I326" s="283" t="s">
        <v>53</v>
      </c>
      <c r="J326" s="284"/>
      <c r="K326" s="284"/>
      <c r="L326" s="284"/>
      <c r="M326" s="284"/>
      <c r="N326" s="285"/>
      <c r="O326" s="214" t="s">
        <v>50</v>
      </c>
      <c r="P326" s="215"/>
    </row>
    <row r="327" spans="1:16" ht="15" thickBot="1" x14ac:dyDescent="0.3">
      <c r="C327" s="220" t="s">
        <v>27</v>
      </c>
      <c r="D327" s="221"/>
      <c r="E327" s="220" t="s">
        <v>28</v>
      </c>
      <c r="F327" s="221"/>
      <c r="G327" s="286" t="s">
        <v>29</v>
      </c>
      <c r="H327" s="287"/>
      <c r="I327" s="224" t="s">
        <v>27</v>
      </c>
      <c r="J327" s="219"/>
      <c r="K327" s="224" t="s">
        <v>28</v>
      </c>
      <c r="L327" s="219"/>
      <c r="M327" s="218" t="s">
        <v>29</v>
      </c>
      <c r="N327" s="219"/>
      <c r="O327" s="216"/>
      <c r="P327" s="217"/>
    </row>
    <row r="328" spans="1:16" ht="15" thickBot="1" x14ac:dyDescent="0.3">
      <c r="A328" s="24" t="s">
        <v>41</v>
      </c>
      <c r="B328" s="79" t="s">
        <v>19</v>
      </c>
      <c r="C328" s="80" t="s">
        <v>45</v>
      </c>
      <c r="D328" s="81" t="s">
        <v>17</v>
      </c>
      <c r="E328" s="81" t="s">
        <v>45</v>
      </c>
      <c r="F328" s="81" t="s">
        <v>17</v>
      </c>
      <c r="G328" s="81" t="s">
        <v>45</v>
      </c>
      <c r="H328" s="82" t="s">
        <v>17</v>
      </c>
      <c r="I328" s="83" t="s">
        <v>45</v>
      </c>
      <c r="J328" s="81" t="s">
        <v>17</v>
      </c>
      <c r="K328" s="81" t="s">
        <v>45</v>
      </c>
      <c r="L328" s="81" t="s">
        <v>17</v>
      </c>
      <c r="M328" s="81" t="s">
        <v>45</v>
      </c>
      <c r="N328" s="84" t="s">
        <v>17</v>
      </c>
      <c r="O328" s="85" t="s">
        <v>45</v>
      </c>
      <c r="P328" s="86" t="s">
        <v>17</v>
      </c>
    </row>
    <row r="329" spans="1:16" ht="14.25" x14ac:dyDescent="0.25">
      <c r="A329" s="24">
        <v>3</v>
      </c>
      <c r="B329" s="87" t="s">
        <v>40</v>
      </c>
      <c r="C329" s="88">
        <f>G38</f>
        <v>0</v>
      </c>
      <c r="D329" s="89">
        <f>IF(C329=0,0,C329/C331)</f>
        <v>0</v>
      </c>
      <c r="E329" s="90">
        <f>G91</f>
        <v>0</v>
      </c>
      <c r="F329" s="89">
        <f>IF(E329=0,0,E329/E331)</f>
        <v>0</v>
      </c>
      <c r="G329" s="90">
        <f>G144</f>
        <v>0</v>
      </c>
      <c r="H329" s="89">
        <f>IF(G329=0,0,G329/G331)</f>
        <v>0</v>
      </c>
      <c r="I329" s="91">
        <f>G197</f>
        <v>5</v>
      </c>
      <c r="J329" s="89">
        <f>IF(I329=0,0,I329/I331)</f>
        <v>0.33333333333333331</v>
      </c>
      <c r="K329" s="90">
        <f>G250</f>
        <v>0</v>
      </c>
      <c r="L329" s="89">
        <f>IF(K329=0,0,K329/K331)</f>
        <v>0</v>
      </c>
      <c r="M329" s="90">
        <f>G303</f>
        <v>0</v>
      </c>
      <c r="N329" s="89">
        <f>IF(M329=0,0,M329/M331)</f>
        <v>0</v>
      </c>
      <c r="O329" s="92">
        <f>C329+E329+G329+I329+K329+M329</f>
        <v>5</v>
      </c>
      <c r="P329" s="93">
        <f>IF(O329=0,0,O329/O331)</f>
        <v>0.33333333333333331</v>
      </c>
    </row>
    <row r="330" spans="1:16" ht="13.5" thickBot="1" x14ac:dyDescent="0.25">
      <c r="B330" s="94" t="s">
        <v>39</v>
      </c>
      <c r="C330" s="95">
        <f>G39</f>
        <v>0</v>
      </c>
      <c r="D330" s="96">
        <f>IF(C330=0,0,C330/C331)</f>
        <v>0</v>
      </c>
      <c r="E330" s="97">
        <f>G92</f>
        <v>0</v>
      </c>
      <c r="F330" s="96">
        <f>IF(E330=0,0,E330/E331)</f>
        <v>0</v>
      </c>
      <c r="G330" s="97">
        <f>G145</f>
        <v>0</v>
      </c>
      <c r="H330" s="96">
        <f>IF(G330=0,0,G330/G331)</f>
        <v>0</v>
      </c>
      <c r="I330" s="98">
        <f>G198</f>
        <v>10</v>
      </c>
      <c r="J330" s="96">
        <f>IF(I330=0,0,I330/I331)</f>
        <v>0.66666666666666663</v>
      </c>
      <c r="K330" s="97">
        <f>G251</f>
        <v>0</v>
      </c>
      <c r="L330" s="96">
        <f>IF(K330=0,0,K330/K331)</f>
        <v>0</v>
      </c>
      <c r="M330" s="97">
        <f>G304</f>
        <v>0</v>
      </c>
      <c r="N330" s="96">
        <f>IF(M330=0,0,M330/M331)</f>
        <v>0</v>
      </c>
      <c r="O330" s="99">
        <f>C330+E330+G330+I330+K330+M330</f>
        <v>10</v>
      </c>
      <c r="P330" s="100">
        <f>IF(O330=0,0,O330/O331)</f>
        <v>0.66666666666666663</v>
      </c>
    </row>
    <row r="331" spans="1:16" ht="16.5" thickBot="1" x14ac:dyDescent="0.3">
      <c r="B331" s="141" t="s">
        <v>44</v>
      </c>
      <c r="C331" s="142">
        <f t="shared" ref="C331:F331" si="58">SUM(C329:C330)</f>
        <v>0</v>
      </c>
      <c r="D331" s="143">
        <f t="shared" si="58"/>
        <v>0</v>
      </c>
      <c r="E331" s="144">
        <f t="shared" si="58"/>
        <v>0</v>
      </c>
      <c r="F331" s="143">
        <f t="shared" si="58"/>
        <v>0</v>
      </c>
      <c r="G331" s="144">
        <f t="shared" ref="G331:N331" si="59">SUM(G329:G330)</f>
        <v>0</v>
      </c>
      <c r="H331" s="145">
        <f t="shared" si="59"/>
        <v>0</v>
      </c>
      <c r="I331" s="146">
        <f t="shared" si="59"/>
        <v>15</v>
      </c>
      <c r="J331" s="143">
        <f t="shared" si="59"/>
        <v>1</v>
      </c>
      <c r="K331" s="144">
        <f t="shared" si="59"/>
        <v>0</v>
      </c>
      <c r="L331" s="143">
        <f t="shared" si="59"/>
        <v>0</v>
      </c>
      <c r="M331" s="144">
        <f t="shared" si="59"/>
        <v>0</v>
      </c>
      <c r="N331" s="147">
        <f t="shared" si="59"/>
        <v>0</v>
      </c>
      <c r="O331" s="148">
        <f>SUM(C331,E331,I331,M331)</f>
        <v>15</v>
      </c>
      <c r="P331" s="149">
        <f>SUM(P329:P330)</f>
        <v>1</v>
      </c>
    </row>
    <row r="332" spans="1:16" x14ac:dyDescent="0.2">
      <c r="B332" s="101"/>
      <c r="C332" s="102"/>
      <c r="D332" s="103"/>
      <c r="E332" s="104"/>
      <c r="F332" s="103"/>
      <c r="G332" s="104"/>
      <c r="H332" s="103"/>
      <c r="I332" s="104"/>
      <c r="J332" s="103"/>
      <c r="K332" s="104"/>
      <c r="L332" s="103"/>
      <c r="M332" s="104"/>
      <c r="N332" s="103"/>
    </row>
    <row r="333" spans="1:16" x14ac:dyDescent="0.2">
      <c r="B333" s="101"/>
      <c r="C333" s="102"/>
      <c r="D333" s="103"/>
      <c r="E333" s="104"/>
      <c r="F333" s="103"/>
      <c r="G333" s="104"/>
      <c r="H333" s="103"/>
      <c r="I333" s="104"/>
      <c r="J333" s="103"/>
      <c r="K333" s="104"/>
      <c r="L333" s="103"/>
      <c r="M333" s="104"/>
      <c r="N333" s="103"/>
    </row>
    <row r="334" spans="1:16" x14ac:dyDescent="0.2">
      <c r="B334" s="101"/>
      <c r="C334" s="102"/>
      <c r="D334" s="103"/>
      <c r="E334" s="104"/>
      <c r="F334" s="103"/>
      <c r="G334" s="104"/>
      <c r="H334" s="103"/>
      <c r="I334" s="104"/>
      <c r="J334" s="103"/>
      <c r="K334" s="104"/>
      <c r="L334" s="103"/>
      <c r="M334" s="104"/>
      <c r="N334" s="103"/>
    </row>
    <row r="335" spans="1:16" ht="12" customHeight="1" x14ac:dyDescent="0.2">
      <c r="B335" s="101"/>
      <c r="C335" s="102"/>
      <c r="D335" s="103"/>
      <c r="E335" s="104"/>
      <c r="F335" s="103"/>
      <c r="G335" s="104"/>
      <c r="H335" s="103"/>
      <c r="I335" s="104"/>
      <c r="J335" s="103"/>
    </row>
    <row r="336" spans="1:16" ht="24" thickBot="1" x14ac:dyDescent="0.4">
      <c r="B336" s="290" t="s">
        <v>46</v>
      </c>
      <c r="C336" s="290"/>
      <c r="D336" s="290"/>
      <c r="E336" s="290"/>
      <c r="F336" s="290"/>
      <c r="G336" s="290"/>
      <c r="H336" s="290"/>
      <c r="I336" s="290"/>
      <c r="J336" s="290"/>
      <c r="K336" s="290"/>
      <c r="L336" s="290"/>
      <c r="M336" s="290"/>
      <c r="N336" s="290"/>
    </row>
    <row r="337" spans="1:14" ht="14.25" thickTop="1" thickBot="1" x14ac:dyDescent="0.25">
      <c r="B337" s="222" t="s">
        <v>66</v>
      </c>
    </row>
    <row r="338" spans="1:14" ht="16.5" customHeight="1" thickBot="1" x14ac:dyDescent="0.3">
      <c r="A338" s="105"/>
      <c r="B338" s="223"/>
      <c r="C338" s="280" t="s">
        <v>52</v>
      </c>
      <c r="D338" s="281"/>
      <c r="E338" s="281"/>
      <c r="F338" s="281"/>
      <c r="G338" s="281"/>
      <c r="H338" s="282"/>
      <c r="I338" s="283" t="s">
        <v>53</v>
      </c>
      <c r="J338" s="284"/>
      <c r="K338" s="284"/>
      <c r="L338" s="284"/>
      <c r="M338" s="284"/>
      <c r="N338" s="285"/>
    </row>
    <row r="339" spans="1:14" ht="15.75" customHeight="1" thickBot="1" x14ac:dyDescent="0.3">
      <c r="A339" s="105"/>
      <c r="B339" s="223"/>
      <c r="C339" s="220" t="s">
        <v>27</v>
      </c>
      <c r="D339" s="221"/>
      <c r="E339" s="220" t="s">
        <v>28</v>
      </c>
      <c r="F339" s="221"/>
      <c r="G339" s="220" t="s">
        <v>29</v>
      </c>
      <c r="H339" s="221"/>
      <c r="I339" s="224" t="s">
        <v>27</v>
      </c>
      <c r="J339" s="219"/>
      <c r="K339" s="224" t="s">
        <v>28</v>
      </c>
      <c r="L339" s="219"/>
      <c r="M339" s="224" t="s">
        <v>29</v>
      </c>
      <c r="N339" s="219"/>
    </row>
    <row r="340" spans="1:14" ht="15" thickBot="1" x14ac:dyDescent="0.3">
      <c r="B340" s="79" t="s">
        <v>19</v>
      </c>
      <c r="C340" s="83" t="s">
        <v>45</v>
      </c>
      <c r="D340" s="84" t="s">
        <v>17</v>
      </c>
      <c r="E340" s="83" t="s">
        <v>45</v>
      </c>
      <c r="F340" s="84" t="s">
        <v>17</v>
      </c>
      <c r="G340" s="83" t="s">
        <v>45</v>
      </c>
      <c r="H340" s="84" t="s">
        <v>17</v>
      </c>
      <c r="I340" s="83" t="s">
        <v>45</v>
      </c>
      <c r="J340" s="84" t="s">
        <v>17</v>
      </c>
      <c r="K340" s="83" t="s">
        <v>45</v>
      </c>
      <c r="L340" s="84" t="s">
        <v>17</v>
      </c>
      <c r="M340" s="83" t="s">
        <v>45</v>
      </c>
      <c r="N340" s="84" t="s">
        <v>17</v>
      </c>
    </row>
    <row r="341" spans="1:14" ht="14.25" x14ac:dyDescent="0.25">
      <c r="B341" s="106" t="s">
        <v>40</v>
      </c>
      <c r="C341" s="107">
        <f>SUM(C315,C322,C329)</f>
        <v>8</v>
      </c>
      <c r="D341" s="108">
        <f>IF(C341=0,0,C341/C343)</f>
        <v>0.53333333333333333</v>
      </c>
      <c r="E341" s="109">
        <f>SUM(E315,E322,E329)</f>
        <v>0</v>
      </c>
      <c r="F341" s="108">
        <f>IF(E341=0,0,E341/E343)</f>
        <v>0</v>
      </c>
      <c r="G341" s="109">
        <f>SUM(G315,G322,G329)</f>
        <v>0</v>
      </c>
      <c r="H341" s="108">
        <f>IF(G341=0,0,G341/G343)</f>
        <v>0</v>
      </c>
      <c r="I341" s="110">
        <f>SUM(I329,I322,G315)</f>
        <v>16</v>
      </c>
      <c r="J341" s="108">
        <f>IF(I341=0,0,I341/I343)</f>
        <v>0.53333333333333333</v>
      </c>
      <c r="K341" s="111">
        <f>SUM(K329,K322,I315)</f>
        <v>9</v>
      </c>
      <c r="L341" s="108">
        <f>IF(K341=0,0,K341/K343)</f>
        <v>0.6</v>
      </c>
      <c r="M341" s="111">
        <f>SUM(M329,M322,M315)</f>
        <v>0</v>
      </c>
      <c r="N341" s="108">
        <f>IF(M341=0,0,M341/M343)</f>
        <v>0</v>
      </c>
    </row>
    <row r="342" spans="1:14" ht="15" thickBot="1" x14ac:dyDescent="0.3">
      <c r="B342" s="112" t="s">
        <v>39</v>
      </c>
      <c r="C342" s="113">
        <f>SUM(C316,C323,C330)</f>
        <v>7</v>
      </c>
      <c r="D342" s="114">
        <f>IF(C342=0,0,C342/C343)</f>
        <v>0.46666666666666667</v>
      </c>
      <c r="E342" s="115">
        <f>SUM(E330,E323,E316)</f>
        <v>0</v>
      </c>
      <c r="F342" s="114">
        <f>IF(E342=0,0,E342/E343)</f>
        <v>0</v>
      </c>
      <c r="G342" s="115">
        <f>SUM(G330,G323,G316)</f>
        <v>0</v>
      </c>
      <c r="H342" s="114">
        <f>IF(G342=0,0,G342/G343)</f>
        <v>0</v>
      </c>
      <c r="I342" s="115">
        <f>SUM(I330,I323,G316)</f>
        <v>14</v>
      </c>
      <c r="J342" s="114">
        <f>IF(I342=0,0,I342/I343)</f>
        <v>0.46666666666666667</v>
      </c>
      <c r="K342" s="116">
        <f>SUM(K330,K323,I316)</f>
        <v>6</v>
      </c>
      <c r="L342" s="114">
        <f>IF(K342=0,0,K342/K343)</f>
        <v>0.4</v>
      </c>
      <c r="M342" s="116">
        <f>SUM(M330,M323,M316)</f>
        <v>0</v>
      </c>
      <c r="N342" s="114">
        <f>IF(M342=0,0,M342/M343)</f>
        <v>0</v>
      </c>
    </row>
    <row r="343" spans="1:14" ht="16.5" thickBot="1" x14ac:dyDescent="0.3">
      <c r="B343" s="141" t="s">
        <v>44</v>
      </c>
      <c r="C343" s="150">
        <f>SUM(C331,C324,C317)</f>
        <v>15</v>
      </c>
      <c r="D343" s="147">
        <f>SUM(D341:D342)</f>
        <v>1</v>
      </c>
      <c r="E343" s="146">
        <f>SUM(E331,E324,E317)</f>
        <v>0</v>
      </c>
      <c r="F343" s="147">
        <f>SUM(F341:F342)</f>
        <v>0</v>
      </c>
      <c r="G343" s="146">
        <f>SUM(G331,G324,G317)</f>
        <v>0</v>
      </c>
      <c r="H343" s="147">
        <f>SUM(H341:H342)</f>
        <v>0</v>
      </c>
      <c r="I343" s="146">
        <f>SUM(I331,I324,G317)</f>
        <v>30</v>
      </c>
      <c r="J343" s="143">
        <f>SUM(J341:J342)</f>
        <v>1</v>
      </c>
      <c r="K343" s="144">
        <f>SUM(K331,K324,I317)</f>
        <v>15</v>
      </c>
      <c r="L343" s="143">
        <f>SUM(L341:L342)</f>
        <v>1</v>
      </c>
      <c r="M343" s="144">
        <f>SUM(M331,M324,M317)</f>
        <v>0</v>
      </c>
      <c r="N343" s="147">
        <f>SUM(N341:N342)</f>
        <v>0</v>
      </c>
    </row>
    <row r="344" spans="1:14" ht="15" thickBot="1" x14ac:dyDescent="0.3">
      <c r="B344" s="117"/>
      <c r="C344" s="118"/>
      <c r="D344" s="119"/>
      <c r="E344" s="120"/>
      <c r="F344" s="119"/>
      <c r="G344" s="120"/>
      <c r="H344" s="119"/>
      <c r="I344" s="120"/>
      <c r="J344" s="119"/>
    </row>
    <row r="345" spans="1:14" ht="16.5" customHeight="1" thickBot="1" x14ac:dyDescent="0.25">
      <c r="B345" s="250" t="s">
        <v>59</v>
      </c>
      <c r="C345" s="251"/>
      <c r="D345" s="254" t="s">
        <v>55</v>
      </c>
      <c r="E345" s="255"/>
      <c r="F345" s="275" t="s">
        <v>55</v>
      </c>
      <c r="G345" s="276"/>
      <c r="H345" s="119"/>
      <c r="I345" s="120"/>
      <c r="J345" s="119"/>
    </row>
    <row r="346" spans="1:14" ht="15" thickBot="1" x14ac:dyDescent="0.3">
      <c r="B346" s="252"/>
      <c r="C346" s="253"/>
      <c r="D346" s="242" t="s">
        <v>52</v>
      </c>
      <c r="E346" s="243"/>
      <c r="F346" s="248" t="s">
        <v>53</v>
      </c>
      <c r="G346" s="249"/>
    </row>
    <row r="347" spans="1:14" ht="15" thickBot="1" x14ac:dyDescent="0.3">
      <c r="B347" s="244" t="s">
        <v>19</v>
      </c>
      <c r="C347" s="245"/>
      <c r="D347" s="121" t="s">
        <v>45</v>
      </c>
      <c r="E347" s="122" t="s">
        <v>17</v>
      </c>
      <c r="F347" s="121" t="s">
        <v>45</v>
      </c>
      <c r="G347" s="122" t="s">
        <v>17</v>
      </c>
    </row>
    <row r="348" spans="1:14" ht="14.25" x14ac:dyDescent="0.25">
      <c r="B348" s="246" t="s">
        <v>40</v>
      </c>
      <c r="C348" s="247"/>
      <c r="D348" s="123">
        <f>SUM(C341,E341,G341)</f>
        <v>8</v>
      </c>
      <c r="E348" s="108">
        <f>IF(D348=0,0,D348/D350)</f>
        <v>0.53333333333333333</v>
      </c>
      <c r="F348" s="124">
        <f>SUM(I341,K341,M341)</f>
        <v>25</v>
      </c>
      <c r="G348" s="108">
        <f>IF(F348=0,0,F348/F350)</f>
        <v>0.55555555555555558</v>
      </c>
    </row>
    <row r="349" spans="1:14" ht="15" thickBot="1" x14ac:dyDescent="0.3">
      <c r="B349" s="273" t="s">
        <v>39</v>
      </c>
      <c r="C349" s="274"/>
      <c r="D349" s="125">
        <f>SUM(C342,E342,G342)</f>
        <v>7</v>
      </c>
      <c r="E349" s="114">
        <f>IF(D349=0,0,D349/D350)</f>
        <v>0.46666666666666667</v>
      </c>
      <c r="F349" s="126">
        <f>SUM(I342,K342,M342)</f>
        <v>20</v>
      </c>
      <c r="G349" s="114">
        <f>IF(F349=0,0,F349/F350)</f>
        <v>0.44444444444444442</v>
      </c>
    </row>
    <row r="350" spans="1:14" ht="15" thickBot="1" x14ac:dyDescent="0.3">
      <c r="B350" s="256" t="s">
        <v>44</v>
      </c>
      <c r="C350" s="257"/>
      <c r="D350" s="127">
        <f>SUM(D348:D349)</f>
        <v>15</v>
      </c>
      <c r="E350" s="128">
        <f>SUM(E348:E349)</f>
        <v>1</v>
      </c>
      <c r="F350" s="129">
        <f>SUM(F348:F349)</f>
        <v>45</v>
      </c>
      <c r="G350" s="130">
        <f>SUM(G348:G349)</f>
        <v>1</v>
      </c>
    </row>
    <row r="351" spans="1:14" ht="13.5" thickBot="1" x14ac:dyDescent="0.25"/>
    <row r="352" spans="1:14" ht="13.5" thickBot="1" x14ac:dyDescent="0.25">
      <c r="B352" s="265" t="s">
        <v>65</v>
      </c>
      <c r="C352" s="266"/>
      <c r="D352" s="269"/>
      <c r="E352" s="269"/>
    </row>
    <row r="353" spans="2:6" ht="30" customHeight="1" thickBot="1" x14ac:dyDescent="0.25">
      <c r="B353" s="267"/>
      <c r="C353" s="268"/>
      <c r="D353" s="277" t="s">
        <v>54</v>
      </c>
      <c r="E353" s="278"/>
      <c r="F353" s="279"/>
    </row>
    <row r="354" spans="2:6" ht="15" thickBot="1" x14ac:dyDescent="0.3">
      <c r="B354" s="258" t="s">
        <v>19</v>
      </c>
      <c r="C354" s="270"/>
      <c r="D354" s="258" t="s">
        <v>45</v>
      </c>
      <c r="E354" s="259"/>
      <c r="F354" s="122" t="s">
        <v>17</v>
      </c>
    </row>
    <row r="355" spans="2:6" ht="14.25" x14ac:dyDescent="0.25">
      <c r="B355" s="246" t="s">
        <v>40</v>
      </c>
      <c r="C355" s="247"/>
      <c r="D355" s="260">
        <f>SUM(D348,F348)</f>
        <v>33</v>
      </c>
      <c r="E355" s="261"/>
      <c r="F355" s="108">
        <f>IF(D355=0,0,D355/D357)</f>
        <v>0.55000000000000004</v>
      </c>
    </row>
    <row r="356" spans="2:6" ht="15" thickBot="1" x14ac:dyDescent="0.3">
      <c r="B356" s="271" t="s">
        <v>39</v>
      </c>
      <c r="C356" s="272"/>
      <c r="D356" s="262">
        <f>SUM(D349,F349)</f>
        <v>27</v>
      </c>
      <c r="E356" s="263"/>
      <c r="F356" s="114">
        <f>IF(D356=0,0,D356/D357)</f>
        <v>0.45</v>
      </c>
    </row>
    <row r="357" spans="2:6" ht="15" thickBot="1" x14ac:dyDescent="0.3">
      <c r="B357" s="256" t="s">
        <v>44</v>
      </c>
      <c r="C357" s="257"/>
      <c r="D357" s="264">
        <f>SUM(D350,F350)</f>
        <v>60</v>
      </c>
      <c r="E357" s="259"/>
      <c r="F357" s="131">
        <f>SUM(F355:F356)</f>
        <v>1</v>
      </c>
    </row>
  </sheetData>
  <mergeCells count="167">
    <mergeCell ref="G339:H339"/>
    <mergeCell ref="I338:N338"/>
    <mergeCell ref="I339:J339"/>
    <mergeCell ref="B336:N336"/>
    <mergeCell ref="I312:N312"/>
    <mergeCell ref="K313:L313"/>
    <mergeCell ref="G320:H320"/>
    <mergeCell ref="C319:H319"/>
    <mergeCell ref="I319:N319"/>
    <mergeCell ref="I320:J320"/>
    <mergeCell ref="C320:D320"/>
    <mergeCell ref="E320:F320"/>
    <mergeCell ref="K320:L320"/>
    <mergeCell ref="M320:N320"/>
    <mergeCell ref="G272:H272"/>
    <mergeCell ref="A274:A275"/>
    <mergeCell ref="C338:H338"/>
    <mergeCell ref="A239:A240"/>
    <mergeCell ref="A242:A243"/>
    <mergeCell ref="A245:A246"/>
    <mergeCell ref="C312:H312"/>
    <mergeCell ref="A310:P310"/>
    <mergeCell ref="O319:P320"/>
    <mergeCell ref="O326:P327"/>
    <mergeCell ref="G313:H313"/>
    <mergeCell ref="E249:F249"/>
    <mergeCell ref="G249:H249"/>
    <mergeCell ref="I249:J249"/>
    <mergeCell ref="A277:A278"/>
    <mergeCell ref="A280:A281"/>
    <mergeCell ref="C326:H326"/>
    <mergeCell ref="I326:N326"/>
    <mergeCell ref="C327:D327"/>
    <mergeCell ref="E327:F327"/>
    <mergeCell ref="G327:H327"/>
    <mergeCell ref="I327:J327"/>
    <mergeCell ref="A221:A222"/>
    <mergeCell ref="A224:A225"/>
    <mergeCell ref="A227:A228"/>
    <mergeCell ref="A230:A231"/>
    <mergeCell ref="E302:F302"/>
    <mergeCell ref="G302:H302"/>
    <mergeCell ref="C249:D249"/>
    <mergeCell ref="A233:A234"/>
    <mergeCell ref="A236:A237"/>
    <mergeCell ref="A289:A290"/>
    <mergeCell ref="A292:A293"/>
    <mergeCell ref="C311:E311"/>
    <mergeCell ref="K327:L327"/>
    <mergeCell ref="M327:N327"/>
    <mergeCell ref="I302:J302"/>
    <mergeCell ref="A271:B272"/>
    <mergeCell ref="C272:D272"/>
    <mergeCell ref="E272:F272"/>
    <mergeCell ref="D346:E346"/>
    <mergeCell ref="B347:C347"/>
    <mergeCell ref="B348:C348"/>
    <mergeCell ref="F346:G346"/>
    <mergeCell ref="B345:C346"/>
    <mergeCell ref="D345:E345"/>
    <mergeCell ref="B357:C357"/>
    <mergeCell ref="D354:E354"/>
    <mergeCell ref="D355:E355"/>
    <mergeCell ref="D356:E356"/>
    <mergeCell ref="D357:E357"/>
    <mergeCell ref="B352:C353"/>
    <mergeCell ref="D352:E352"/>
    <mergeCell ref="B354:C354"/>
    <mergeCell ref="B355:C355"/>
    <mergeCell ref="B356:C356"/>
    <mergeCell ref="B349:C349"/>
    <mergeCell ref="B350:C350"/>
    <mergeCell ref="F345:G345"/>
    <mergeCell ref="D353:F353"/>
    <mergeCell ref="A6:B7"/>
    <mergeCell ref="A33:A34"/>
    <mergeCell ref="C7:D7"/>
    <mergeCell ref="E7:F7"/>
    <mergeCell ref="G7:H7"/>
    <mergeCell ref="A21:A22"/>
    <mergeCell ref="A77:A78"/>
    <mergeCell ref="A80:A81"/>
    <mergeCell ref="A83:A84"/>
    <mergeCell ref="A59:B60"/>
    <mergeCell ref="A62:A63"/>
    <mergeCell ref="A65:A66"/>
    <mergeCell ref="A68:A69"/>
    <mergeCell ref="A71:A72"/>
    <mergeCell ref="A27:A28"/>
    <mergeCell ref="A30:A31"/>
    <mergeCell ref="A9:A10"/>
    <mergeCell ref="A12:A13"/>
    <mergeCell ref="A15:A16"/>
    <mergeCell ref="A18:A19"/>
    <mergeCell ref="C60:D60"/>
    <mergeCell ref="E60:F60"/>
    <mergeCell ref="G60:H60"/>
    <mergeCell ref="A118:A119"/>
    <mergeCell ref="A121:A122"/>
    <mergeCell ref="A124:A125"/>
    <mergeCell ref="A127:A128"/>
    <mergeCell ref="A130:A131"/>
    <mergeCell ref="A133:A134"/>
    <mergeCell ref="A24:A25"/>
    <mergeCell ref="A112:B113"/>
    <mergeCell ref="C113:D113"/>
    <mergeCell ref="A74:A75"/>
    <mergeCell ref="A54:L54"/>
    <mergeCell ref="A107:L107"/>
    <mergeCell ref="E113:F113"/>
    <mergeCell ref="G113:H113"/>
    <mergeCell ref="A115:A116"/>
    <mergeCell ref="G90:H90"/>
    <mergeCell ref="E37:F37"/>
    <mergeCell ref="G37:H37"/>
    <mergeCell ref="C37:D37"/>
    <mergeCell ref="A86:A87"/>
    <mergeCell ref="C90:D90"/>
    <mergeCell ref="E90:F90"/>
    <mergeCell ref="E143:F143"/>
    <mergeCell ref="G143:H143"/>
    <mergeCell ref="A283:A284"/>
    <mergeCell ref="A286:A287"/>
    <mergeCell ref="A298:A299"/>
    <mergeCell ref="C302:D302"/>
    <mergeCell ref="A160:L160"/>
    <mergeCell ref="A213:L213"/>
    <mergeCell ref="A266:L266"/>
    <mergeCell ref="A189:A190"/>
    <mergeCell ref="A192:A193"/>
    <mergeCell ref="A177:A178"/>
    <mergeCell ref="A180:A181"/>
    <mergeCell ref="A183:A184"/>
    <mergeCell ref="C196:D196"/>
    <mergeCell ref="A186:A187"/>
    <mergeCell ref="A165:B166"/>
    <mergeCell ref="A171:A172"/>
    <mergeCell ref="A174:A175"/>
    <mergeCell ref="C166:D166"/>
    <mergeCell ref="E219:F219"/>
    <mergeCell ref="G219:H219"/>
    <mergeCell ref="A218:B219"/>
    <mergeCell ref="C219:D219"/>
    <mergeCell ref="A1:L1"/>
    <mergeCell ref="O312:P313"/>
    <mergeCell ref="M313:N313"/>
    <mergeCell ref="C313:D313"/>
    <mergeCell ref="E313:F313"/>
    <mergeCell ref="B337:B339"/>
    <mergeCell ref="K339:L339"/>
    <mergeCell ref="I37:J37"/>
    <mergeCell ref="I90:J90"/>
    <mergeCell ref="I143:J143"/>
    <mergeCell ref="I196:J196"/>
    <mergeCell ref="E166:F166"/>
    <mergeCell ref="G166:H166"/>
    <mergeCell ref="A168:A169"/>
    <mergeCell ref="E196:F196"/>
    <mergeCell ref="G196:H196"/>
    <mergeCell ref="A295:A296"/>
    <mergeCell ref="M339:N339"/>
    <mergeCell ref="C339:D339"/>
    <mergeCell ref="E339:F339"/>
    <mergeCell ref="A136:A137"/>
    <mergeCell ref="I313:J313"/>
    <mergeCell ref="A139:A140"/>
    <mergeCell ref="C143:D143"/>
  </mergeCells>
  <printOptions horizontalCentered="1"/>
  <pageMargins left="0.27559055118110237" right="0.27559055118110237" top="0.59055118110236227" bottom="0.31496062992125984" header="0.51181102362204722" footer="0.23622047244094491"/>
  <pageSetup scale="65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MAPA_PONTOS_DETECÇÃO</vt:lpstr>
      <vt:lpstr>FOLHA_TESTE</vt:lpstr>
      <vt:lpstr>RESUMO_ANÁLISE</vt:lpstr>
      <vt:lpstr>FOLHA_TESTE!Area_de_impressao</vt:lpstr>
      <vt:lpstr>RESUMO_ANÁLISE!Area_de_impressao</vt:lpstr>
      <vt:lpstr>MAPA_PONTOS_DETECÇÃO!Titulos_de_impressao</vt:lpstr>
    </vt:vector>
  </TitlesOfParts>
  <Company>Marisa Lojas Varejistas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Ozawa</dc:creator>
  <cp:lastModifiedBy>Anderson Ozawa</cp:lastModifiedBy>
  <cp:lastPrinted>2017-05-19T19:43:07Z</cp:lastPrinted>
  <dcterms:created xsi:type="dcterms:W3CDTF">2003-10-30T14:47:33Z</dcterms:created>
  <dcterms:modified xsi:type="dcterms:W3CDTF">2017-05-19T19:43:39Z</dcterms:modified>
</cp:coreProperties>
</file>